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karlletcher/Desktop/"/>
    </mc:Choice>
  </mc:AlternateContent>
  <xr:revisionPtr revIDLastSave="0" documentId="13_ncr:1_{B7771F1E-C9FD-7F4E-8E76-5606F172543C}" xr6:coauthVersionLast="47" xr6:coauthVersionMax="47" xr10:uidLastSave="{00000000-0000-0000-0000-000000000000}"/>
  <workbookProtection workbookAlgorithmName="SHA-512" workbookHashValue="kI0y9LcNR/hdRPhUONotyHn8FRAX3nSlgIZkHN1GDJPnHddf3hDwpfA+5kXPYJaoPNuKT3UmbZXIUr9TGtacIQ==" workbookSaltValue="1ih9s1JU3WkOSB8Hz1RiCQ==" workbookSpinCount="100000" lockStructure="1"/>
  <bookViews>
    <workbookView xWindow="0" yWindow="500" windowWidth="25600" windowHeight="28300" xr2:uid="{3D15F067-819A-9743-AA6B-87DA1AAD7935}"/>
  </bookViews>
  <sheets>
    <sheet name="Products &amp; Custom Assortments" sheetId="5" r:id="rId1"/>
    <sheet name="Mailing List" sheetId="1" r:id="rId2"/>
    <sheet name="Data" sheetId="3" state="hidden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1" i="1" l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H33" i="5"/>
  <c r="H34" i="5"/>
  <c r="H35" i="5"/>
  <c r="H36" i="5"/>
  <c r="H37" i="5"/>
  <c r="H38" i="5"/>
  <c r="H39" i="5"/>
  <c r="H40" i="5"/>
  <c r="H11" i="5" l="1"/>
  <c r="C3" i="3" l="1"/>
  <c r="H24" i="5"/>
  <c r="C4" i="3" l="1"/>
  <c r="H32" i="5"/>
  <c r="H31" i="5" l="1"/>
  <c r="H41" i="5" s="1"/>
  <c r="C95" i="3" s="1"/>
  <c r="C5" i="3" l="1"/>
  <c r="L8" i="1" l="1"/>
</calcChain>
</file>

<file path=xl/sharedStrings.xml><?xml version="1.0" encoding="utf-8"?>
<sst xmlns="http://schemas.openxmlformats.org/spreadsheetml/2006/main" count="382" uniqueCount="201">
  <si>
    <t>First Name</t>
  </si>
  <si>
    <t>Last Name</t>
  </si>
  <si>
    <t>Company</t>
  </si>
  <si>
    <t>Address 1</t>
  </si>
  <si>
    <t>Adderess 2</t>
  </si>
  <si>
    <t>City</t>
  </si>
  <si>
    <t>State</t>
  </si>
  <si>
    <t>Zipcode</t>
  </si>
  <si>
    <t>Phone Number</t>
  </si>
  <si>
    <t>Your Name</t>
  </si>
  <si>
    <t>Email</t>
  </si>
  <si>
    <t>Phone</t>
  </si>
  <si>
    <t>Name</t>
  </si>
  <si>
    <t>Categories</t>
  </si>
  <si>
    <t>Snappy Ginger Cookies</t>
  </si>
  <si>
    <t>Cookies</t>
  </si>
  <si>
    <t>Ginger Almond Biscotti</t>
  </si>
  <si>
    <t>Biscotti</t>
  </si>
  <si>
    <t>Crunchy Cornmeal Cookies</t>
  </si>
  <si>
    <t>Blueberry-Coconut Oatmeal Cookies</t>
  </si>
  <si>
    <t>Heath Bar Snickerdoodles</t>
  </si>
  <si>
    <t>Triple Chocolate Chip Cookies</t>
  </si>
  <si>
    <t>Gluten-Free Lemon Drop Cookies</t>
  </si>
  <si>
    <t>Gluten-Free Chocolate Chip Cookies</t>
  </si>
  <si>
    <t>Chocolate Chocolate Chip Cookies</t>
  </si>
  <si>
    <t>Biscotti Trio</t>
  </si>
  <si>
    <t>Dark Chocolate Orange Biscotti</t>
  </si>
  <si>
    <t>White Chocolate, Cherry &amp; Pistachio Biscotti</t>
  </si>
  <si>
    <t>The Great British Fruit Cake - 1.75 lbs</t>
  </si>
  <si>
    <t>Wine Jellies - Set of Three</t>
  </si>
  <si>
    <t>Riesling and Caraway Jelly</t>
  </si>
  <si>
    <t>Pink Peppercorn Rosé Jelly</t>
  </si>
  <si>
    <t>Grenache Juniper Jelly</t>
  </si>
  <si>
    <t>Brimstone Brew - 12 oz.</t>
  </si>
  <si>
    <t>Jellies</t>
  </si>
  <si>
    <t>Brownies &amp; Blondies</t>
  </si>
  <si>
    <t>Breads &amp; Cakes</t>
  </si>
  <si>
    <t>Gift</t>
  </si>
  <si>
    <t>Assortment</t>
  </si>
  <si>
    <t>Price</t>
  </si>
  <si>
    <t>Item</t>
  </si>
  <si>
    <t>Qty.</t>
  </si>
  <si>
    <t>All Products</t>
  </si>
  <si>
    <t>Quantities</t>
  </si>
  <si>
    <t>Total Items</t>
  </si>
  <si>
    <t>Cost</t>
  </si>
  <si>
    <t xml:space="preserve">Total </t>
  </si>
  <si>
    <t>Cookie Assortment</t>
  </si>
  <si>
    <t>BRD-The Great British Fruit Cake - 1.75 lbs</t>
  </si>
  <si>
    <t>JLY-Pink Peppercorn Rosé Jelly</t>
  </si>
  <si>
    <t>JLY-Riesling and Caraway Jelly</t>
  </si>
  <si>
    <t>JLY-Wine Jellies - Set of Three</t>
  </si>
  <si>
    <t>CFE-Brimstone Brew - 12 oz.</t>
  </si>
  <si>
    <t>BSC-Biscotti Trio</t>
  </si>
  <si>
    <t>JLY-Grenache Juniper Jelly</t>
  </si>
  <si>
    <t>BSC-Dark Chocolate Orange Biscotti</t>
  </si>
  <si>
    <t>BSC-Ginger Almond Biscotti</t>
  </si>
  <si>
    <t>BSC-White Chocolate, Cherry &amp; Pistachio Biscotti</t>
  </si>
  <si>
    <t>CKS-Blueberry-Coconut Oatmeal Cookies</t>
  </si>
  <si>
    <t>CKS-Chocolate Chocolate Chip Cookies</t>
  </si>
  <si>
    <t>CKS-Crunchy Cornmeal Cookies</t>
  </si>
  <si>
    <t>CKS-Gluten-Free Chocolate Chip Cookies</t>
  </si>
  <si>
    <t>CKS-Gluten-Free Lemon Drop Cookies</t>
  </si>
  <si>
    <t>CKS-Heath Bar Snickerdoodles</t>
  </si>
  <si>
    <t>CKS-Snappy Ginger Cookies</t>
  </si>
  <si>
    <t>CKS-Triple Chocolate Chip Cookies</t>
  </si>
  <si>
    <t>Coffee</t>
  </si>
  <si>
    <t>Welcome!</t>
  </si>
  <si>
    <t>AL</t>
  </si>
  <si>
    <t>AK</t>
  </si>
  <si>
    <t>AZ</t>
  </si>
  <si>
    <t>AR</t>
  </si>
  <si>
    <t>CA</t>
  </si>
  <si>
    <t>CO</t>
  </si>
  <si>
    <t>CT</t>
  </si>
  <si>
    <t>DE</t>
  </si>
  <si>
    <t>DC</t>
  </si>
  <si>
    <t>FL</t>
  </si>
  <si>
    <t>GA</t>
  </si>
  <si>
    <t>HI</t>
  </si>
  <si>
    <t>ID</t>
  </si>
  <si>
    <t>IL</t>
  </si>
  <si>
    <t>IN</t>
  </si>
  <si>
    <t>IA</t>
  </si>
  <si>
    <t>KS</t>
  </si>
  <si>
    <t>KY</t>
  </si>
  <si>
    <t>LA</t>
  </si>
  <si>
    <t>ME</t>
  </si>
  <si>
    <t>MD</t>
  </si>
  <si>
    <t>MA</t>
  </si>
  <si>
    <t>MI</t>
  </si>
  <si>
    <t>MN</t>
  </si>
  <si>
    <t>MS</t>
  </si>
  <si>
    <t>WI</t>
  </si>
  <si>
    <t>WY</t>
  </si>
  <si>
    <t>BBB-Bourbon Pecan Bars - Tin of 12</t>
  </si>
  <si>
    <t>BBB-Double Chocolate Brownies</t>
  </si>
  <si>
    <t>BBB-S’More Blondies - Tin of 12</t>
  </si>
  <si>
    <t>BBB-Bourbon Pecan Bars</t>
  </si>
  <si>
    <t>Two Sizes</t>
  </si>
  <si>
    <t xml:space="preserve"> </t>
  </si>
  <si>
    <t>Tins</t>
  </si>
  <si>
    <r>
      <rPr>
        <b/>
        <sz val="15"/>
        <color rgb="FF92D050"/>
        <rFont val="Calibri (Body)"/>
      </rPr>
      <t xml:space="preserve">■ </t>
    </r>
    <r>
      <rPr>
        <b/>
        <sz val="15"/>
        <color theme="0"/>
        <rFont val="Calibri"/>
        <family val="2"/>
        <scheme val="minor"/>
      </rPr>
      <t>Gift Message</t>
    </r>
  </si>
  <si>
    <r>
      <rPr>
        <b/>
        <sz val="15"/>
        <color rgb="FF92D050"/>
        <rFont val="Calibri (Body)"/>
      </rPr>
      <t xml:space="preserve">■ </t>
    </r>
    <r>
      <rPr>
        <b/>
        <sz val="15"/>
        <color theme="0"/>
        <rFont val="Calibri"/>
        <family val="2"/>
        <scheme val="minor"/>
      </rPr>
      <t xml:space="preserve">Cookie Assortments: </t>
    </r>
    <r>
      <rPr>
        <sz val="13"/>
        <color theme="0"/>
        <rFont val="Calibri (Body)"/>
      </rPr>
      <t>Choose from any of the pictured biscotti and cookies to customize yours</t>
    </r>
  </si>
  <si>
    <t>Create a collection of up to ten items. You may include your cookie assortments.</t>
  </si>
  <si>
    <r>
      <rPr>
        <b/>
        <sz val="16"/>
        <color rgb="FF92D050"/>
        <rFont val="Calibri (Body)"/>
      </rPr>
      <t>■</t>
    </r>
    <r>
      <rPr>
        <b/>
        <sz val="16"/>
        <color theme="0"/>
        <rFont val="Calibri"/>
        <family val="2"/>
        <scheme val="minor"/>
      </rPr>
      <t xml:space="preserve"> Recipients</t>
    </r>
  </si>
  <si>
    <t>Company Name</t>
  </si>
  <si>
    <t>Address 2</t>
  </si>
  <si>
    <t>Zip</t>
  </si>
  <si>
    <r>
      <rPr>
        <b/>
        <sz val="16"/>
        <color theme="0"/>
        <rFont val="Calibri"/>
        <family val="2"/>
        <scheme val="minor"/>
      </rPr>
      <t>Total</t>
    </r>
    <r>
      <rPr>
        <sz val="16"/>
        <color theme="0" tint="-0.249977111117893"/>
        <rFont val="Calibri (Body)"/>
      </rPr>
      <t xml:space="preserve"> </t>
    </r>
    <r>
      <rPr>
        <sz val="13"/>
        <color theme="0" tint="-0.249977111117893"/>
        <rFont val="Calibri (Body)"/>
      </rPr>
      <t>(excluding taxes &amp; shipping)</t>
    </r>
  </si>
  <si>
    <t>ASG-Gift Collection</t>
  </si>
  <si>
    <t>AS6-Deluxe Cookie Assortment</t>
  </si>
  <si>
    <t>AS4-Holiday Cookie Assortment</t>
  </si>
  <si>
    <t xml:space="preserve"> Gift Pack Collection Options</t>
  </si>
  <si>
    <t xml:space="preserve"> Recipient Gift Options</t>
  </si>
  <si>
    <r>
      <rPr>
        <b/>
        <sz val="15"/>
        <color theme="9"/>
        <rFont val="Calibri (Body)"/>
      </rPr>
      <t xml:space="preserve">■ </t>
    </r>
    <r>
      <rPr>
        <b/>
        <sz val="15"/>
        <color theme="0"/>
        <rFont val="Calibri"/>
        <family val="2"/>
        <scheme val="minor"/>
      </rPr>
      <t>Gift Collection</t>
    </r>
  </si>
  <si>
    <t>S’More Blondies - 
Tin of 12</t>
  </si>
  <si>
    <t>Bourbon Pecan Bars - 
Tin of 12</t>
  </si>
  <si>
    <t>Brownie Box  - 
Tin of 12
3 Varieties</t>
  </si>
  <si>
    <t>Chipotle, Milk Chocolate &amp; Sea Salt Brownies - 
Tin of 12</t>
  </si>
  <si>
    <t>Dark Ale &amp; Dried Cherry Brownies - 
Tin of 12</t>
  </si>
  <si>
    <t>Double Chocolate Brownies - 
Tin of 12</t>
  </si>
  <si>
    <t>BBB-Brownie Box - Tin of 12</t>
  </si>
  <si>
    <t>BBB-Chipotle, Milk Chocolate &amp; Sea Salt Brownies - Tin of 12</t>
  </si>
  <si>
    <t>BBB-Dark Ale &amp; Dried Cherry Brownies - Tin of 12</t>
  </si>
  <si>
    <t>BBB-Double Chocolate Brownies - Tin of 12</t>
  </si>
  <si>
    <t>NY</t>
  </si>
  <si>
    <t>PA</t>
  </si>
  <si>
    <t>RI</t>
  </si>
  <si>
    <t>SC</t>
  </si>
  <si>
    <t>SD</t>
  </si>
  <si>
    <t>TN</t>
  </si>
  <si>
    <t>TX</t>
  </si>
  <si>
    <t>UT</t>
  </si>
  <si>
    <t>VT</t>
  </si>
  <si>
    <t>VA</t>
  </si>
  <si>
    <t>WA</t>
  </si>
  <si>
    <t>WV</t>
  </si>
  <si>
    <t>MO</t>
  </si>
  <si>
    <t>MT</t>
  </si>
  <si>
    <t>NC</t>
  </si>
  <si>
    <t>ND</t>
  </si>
  <si>
    <t>NE</t>
  </si>
  <si>
    <t>NH</t>
  </si>
  <si>
    <t>NJ</t>
  </si>
  <si>
    <t>NM</t>
  </si>
  <si>
    <t>NV</t>
  </si>
  <si>
    <t>OH</t>
  </si>
  <si>
    <t>OK</t>
  </si>
  <si>
    <t>OR</t>
  </si>
  <si>
    <t>Jams &amp; Jellies</t>
  </si>
  <si>
    <t>Full Fruit Natural Jams - Set of Three</t>
  </si>
  <si>
    <t>Blueberry Lemon Jam</t>
  </si>
  <si>
    <t>Peach Ginger Jam</t>
  </si>
  <si>
    <t>Strawberry Balsamic Black Pepper Jam</t>
  </si>
  <si>
    <t>Jams</t>
  </si>
  <si>
    <t>JAM-Blueberry Lemon Jam</t>
  </si>
  <si>
    <t>JAM-Peach Ginger Jam</t>
  </si>
  <si>
    <t>JAM-Strawberry Balsamic Black Pepper Jam</t>
  </si>
  <si>
    <t>JAM-Full Fruit Natural Jams - Set of Three</t>
  </si>
  <si>
    <t>Gluten-Free Smore Blondies - Tin of 12</t>
  </si>
  <si>
    <t>BBB-Gluten-Free S’More Blondies - Tin of 12</t>
  </si>
  <si>
    <t>BBB-Gluten-Free Chipotle, Milk Chocolate &amp; Sea Salt Brownies - Tin of 12</t>
  </si>
  <si>
    <t>Snappy Ginger Cookies
or</t>
  </si>
  <si>
    <t>Gluten-Free Ginger Snaps</t>
  </si>
  <si>
    <t>Gluten-Free Chipotle, Milk Chocolate &amp; Sea Salt Brownies-Tin of 12</t>
  </si>
  <si>
    <r>
      <rPr>
        <b/>
        <sz val="15"/>
        <color rgb="FF92D050"/>
        <rFont val="Calibri (Body)"/>
      </rPr>
      <t>■</t>
    </r>
    <r>
      <rPr>
        <b/>
        <sz val="15"/>
        <color theme="0"/>
        <rFont val="Calibri"/>
        <family val="2"/>
        <scheme val="minor"/>
      </rPr>
      <t xml:space="preserve"> Gift Collection: </t>
    </r>
    <r>
      <rPr>
        <sz val="13"/>
        <color theme="0"/>
        <rFont val="Calibri (Body)"/>
      </rPr>
      <t>Create yours using the items below and/or the cookie assortments</t>
    </r>
  </si>
  <si>
    <t>Tea Breads</t>
  </si>
  <si>
    <t>TBR-Chocolate Chip Pumpkin Bread</t>
  </si>
  <si>
    <t>TBR-Classic Banana Bread</t>
  </si>
  <si>
    <t>TBR-Coco-Banana Bread</t>
  </si>
  <si>
    <t>TBR-Pumpkin Bread</t>
  </si>
  <si>
    <t>TBR-Rocky Road Bread</t>
  </si>
  <si>
    <t>Chocolate Chip Pumpkin Bread</t>
  </si>
  <si>
    <t>Coco-Banana Bread</t>
  </si>
  <si>
    <t>Classic Banana Bread</t>
  </si>
  <si>
    <t>Pumpkin Bread</t>
  </si>
  <si>
    <t>Holiday Gingerbread</t>
  </si>
  <si>
    <t>Rocky Road Bread</t>
  </si>
  <si>
    <r>
      <t xml:space="preserve">Create a custom tin of 30 cookies, using up to </t>
    </r>
    <r>
      <rPr>
        <b/>
        <sz val="14"/>
        <color theme="1"/>
        <rFont val="Calibri"/>
        <family val="2"/>
        <scheme val="minor"/>
      </rPr>
      <t>6</t>
    </r>
    <r>
      <rPr>
        <sz val="14"/>
        <color theme="1"/>
        <rFont val="Calibri"/>
        <family val="2"/>
        <scheme val="minor"/>
      </rPr>
      <t xml:space="preserve"> varieties of biscotti/cookies</t>
    </r>
  </si>
  <si>
    <r>
      <t xml:space="preserve">Create a custom tin of 20 cookies, using up to </t>
    </r>
    <r>
      <rPr>
        <b/>
        <sz val="14"/>
        <color theme="1"/>
        <rFont val="Calibri"/>
        <family val="2"/>
        <scheme val="minor"/>
      </rPr>
      <t xml:space="preserve">4 </t>
    </r>
    <r>
      <rPr>
        <sz val="14"/>
        <color theme="1"/>
        <rFont val="Calibri"/>
        <family val="2"/>
        <scheme val="minor"/>
      </rPr>
      <t>varieties of biscotti/cookies</t>
    </r>
  </si>
  <si>
    <t>TBR-Holiday Gingerbread</t>
  </si>
  <si>
    <t>Fig Spread</t>
  </si>
  <si>
    <r>
      <rPr>
        <b/>
        <sz val="15"/>
        <color rgb="FF92D050"/>
        <rFont val="Calibri (Body)"/>
      </rPr>
      <t xml:space="preserve">■ </t>
    </r>
    <r>
      <rPr>
        <b/>
        <sz val="15"/>
        <color theme="0"/>
        <rFont val="Calibri"/>
        <family val="2"/>
        <scheme val="minor"/>
      </rPr>
      <t>Holiday Cookie Assortment - $40</t>
    </r>
  </si>
  <si>
    <r>
      <rPr>
        <b/>
        <sz val="15"/>
        <color rgb="FF92D050"/>
        <rFont val="Calibri (Body)"/>
      </rPr>
      <t xml:space="preserve">■ </t>
    </r>
    <r>
      <rPr>
        <b/>
        <sz val="15"/>
        <color theme="0"/>
        <rFont val="Calibri"/>
        <family val="2"/>
        <scheme val="minor"/>
      </rPr>
      <t>Deluxe Cookie Assortment - $50</t>
    </r>
  </si>
  <si>
    <t>4 Items: $40</t>
  </si>
  <si>
    <t>6 items: $50</t>
  </si>
  <si>
    <t>Tart Cherry Almond Jam</t>
  </si>
  <si>
    <t>Strawberry Prosecco Jelly</t>
  </si>
  <si>
    <t>JAM-Tart Cherry Almond Jam</t>
  </si>
  <si>
    <t>JAM-Fig Spread</t>
  </si>
  <si>
    <t>JLY-Strawberry Prosecco Jelly</t>
  </si>
  <si>
    <t>JAM1-Blueberry Lemon Jam</t>
  </si>
  <si>
    <t>JAM2-Peach Ginger Jam</t>
  </si>
  <si>
    <t>JAM3-Strawberry Balsamic Black Pepper Jam</t>
  </si>
  <si>
    <t>JAM123-Full Fruit Natural Jams - Set of Three</t>
  </si>
  <si>
    <t>JLY1-Grenache Juniper Jelly</t>
  </si>
  <si>
    <t>JLY2-Pink Peppercorn Rosé Jelly</t>
  </si>
  <si>
    <t>JLY123-Wine Jellies - Set of Three</t>
  </si>
  <si>
    <t>JLY3-Riesling and Caraway Jelly</t>
  </si>
  <si>
    <t>JLY3-Strawberry Prosecco Jelly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</si>
</sst>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&quot;$&quot;#,##0.00"/>
  </numFmts>
  <fonts count="31" x14ac:knownFonts="1">
    <font>
      <sz val="12"/>
      <color theme="1"/>
      <name val="Calibri"/>
      <family val="2"/>
      <scheme val="minor"/>
    </font>
    <font>
      <b/>
      <sz val="14"/>
      <color rgb="FFD7BE9C"/>
      <name val="Calibri"/>
      <family val="2"/>
      <scheme val="minor"/>
    </font>
    <font>
      <sz val="16"/>
      <color rgb="FFEFE0CC"/>
      <name val="Calibri"/>
      <family val="2"/>
      <scheme val="minor"/>
    </font>
    <font>
      <b/>
      <sz val="16"/>
      <color rgb="FFEFE0CC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5"/>
      <color theme="0"/>
      <name val="Calibri"/>
      <family val="2"/>
      <scheme val="minor"/>
    </font>
    <font>
      <b/>
      <sz val="15"/>
      <color rgb="FFD7BE9C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4"/>
      <color rgb="FFEFE0CC"/>
      <name val="Calibri"/>
      <family val="2"/>
      <scheme val="minor"/>
    </font>
    <font>
      <sz val="13"/>
      <color theme="0"/>
      <name val="Calibri (Body)"/>
    </font>
    <font>
      <b/>
      <sz val="15"/>
      <color rgb="FFEFE0CC"/>
      <name val="Calibri"/>
      <family val="2"/>
      <scheme val="minor"/>
    </font>
    <font>
      <b/>
      <sz val="15"/>
      <color rgb="FF92D050"/>
      <name val="Calibri (Body)"/>
    </font>
    <font>
      <b/>
      <sz val="15"/>
      <color theme="9"/>
      <name val="Calibri (Body)"/>
    </font>
    <font>
      <sz val="14"/>
      <color theme="1"/>
      <name val="Calibri"/>
      <family val="2"/>
      <scheme val="minor"/>
    </font>
    <font>
      <b/>
      <sz val="16"/>
      <color rgb="FF673A19"/>
      <name val="Calibri"/>
      <family val="2"/>
      <scheme val="minor"/>
    </font>
    <font>
      <b/>
      <sz val="16"/>
      <color rgb="FF92D050"/>
      <name val="Calibri (Body)"/>
    </font>
    <font>
      <sz val="14"/>
      <color theme="1" tint="0.499984740745262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6"/>
      <color theme="0" tint="-0.249977111117893"/>
      <name val="Calibri (Body)"/>
    </font>
    <font>
      <sz val="13"/>
      <color theme="0" tint="-0.249977111117893"/>
      <name val="Calibri (Body)"/>
    </font>
    <font>
      <b/>
      <sz val="16"/>
      <color rgb="FFA7EF5B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3"/>
      <color theme="1"/>
      <name val="Calibri (Body)"/>
    </font>
    <font>
      <b/>
      <sz val="13"/>
      <color rgb="FF000000"/>
      <name val="Calibri"/>
      <family val="2"/>
      <scheme val="minor"/>
    </font>
    <font>
      <b/>
      <sz val="16"/>
      <color rgb="FF00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673A19"/>
        <bgColor indexed="64"/>
      </patternFill>
    </fill>
    <fill>
      <patternFill patternType="solid">
        <fgColor rgb="FFD7BE9C"/>
        <bgColor indexed="64"/>
      </patternFill>
    </fill>
    <fill>
      <patternFill patternType="solid">
        <fgColor rgb="FFEFE0CC"/>
        <bgColor indexed="64"/>
      </patternFill>
    </fill>
    <fill>
      <patternFill patternType="solid">
        <fgColor rgb="FFEFE0CC"/>
      </patternFill>
    </fill>
    <fill>
      <patternFill patternType="solid">
        <fgColor theme="0"/>
        <bgColor indexed="64"/>
      </patternFill>
    </fill>
    <fill>
      <patternFill patternType="solid">
        <fgColor theme="1"/>
      </patternFill>
    </fill>
    <fill>
      <patternFill patternType="solid">
        <fgColor theme="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D7BE9C"/>
        <bgColor rgb="FF000000"/>
      </patternFill>
    </fill>
  </fills>
  <borders count="3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rgb="FF673A19"/>
      </left>
      <right style="thin">
        <color rgb="FF673A19"/>
      </right>
      <top style="thin">
        <color rgb="FF673A19"/>
      </top>
      <bottom style="thin">
        <color rgb="FF673A19"/>
      </bottom>
      <diagonal/>
    </border>
    <border>
      <left style="thin">
        <color rgb="FFEFE0CC"/>
      </left>
      <right style="thin">
        <color rgb="FFEFE0CC"/>
      </right>
      <top/>
      <bottom/>
      <diagonal/>
    </border>
    <border>
      <left/>
      <right style="thin">
        <color rgb="FFEFE0CC"/>
      </right>
      <top/>
      <bottom/>
      <diagonal/>
    </border>
    <border>
      <left style="thin">
        <color rgb="FFEFE0CC"/>
      </left>
      <right/>
      <top/>
      <bottom/>
      <diagonal/>
    </border>
    <border>
      <left style="thin">
        <color rgb="FFD7BE9C"/>
      </left>
      <right/>
      <top style="thin">
        <color rgb="FFD7BE9C"/>
      </top>
      <bottom style="thin">
        <color rgb="FFEFE0CC"/>
      </bottom>
      <diagonal/>
    </border>
    <border>
      <left/>
      <right style="thin">
        <color rgb="FF89513F"/>
      </right>
      <top style="thin">
        <color rgb="FFD7BE9C"/>
      </top>
      <bottom style="thin">
        <color rgb="FFEFE0CC"/>
      </bottom>
      <diagonal/>
    </border>
    <border>
      <left/>
      <right style="thin">
        <color rgb="FF89513F"/>
      </right>
      <top style="thin">
        <color rgb="FFEFE0CC"/>
      </top>
      <bottom style="thin">
        <color rgb="FFEFE0CC"/>
      </bottom>
      <diagonal/>
    </border>
    <border>
      <left style="medium">
        <color rgb="FF89513F"/>
      </left>
      <right/>
      <top style="thin">
        <color rgb="FFD7BE9C"/>
      </top>
      <bottom style="thin">
        <color rgb="FFEFE0CC"/>
      </bottom>
      <diagonal/>
    </border>
    <border>
      <left style="medium">
        <color rgb="FF89513F"/>
      </left>
      <right/>
      <top style="thin">
        <color rgb="FFEFE0CC"/>
      </top>
      <bottom style="thin">
        <color rgb="FFEFE0CC"/>
      </bottom>
      <diagonal/>
    </border>
    <border>
      <left style="medium">
        <color rgb="FF89513F"/>
      </left>
      <right/>
      <top style="thin">
        <color rgb="FFEFE0CC"/>
      </top>
      <bottom style="thin">
        <color rgb="FFD7BE9C"/>
      </bottom>
      <diagonal/>
    </border>
    <border>
      <left/>
      <right/>
      <top style="thin">
        <color rgb="FFD7BE9C"/>
      </top>
      <bottom style="thin">
        <color rgb="FFEFE0CC"/>
      </bottom>
      <diagonal/>
    </border>
    <border>
      <left/>
      <right/>
      <top style="thin">
        <color rgb="FFEFE0CC"/>
      </top>
      <bottom style="thin">
        <color rgb="FFEFE0CC"/>
      </bottom>
      <diagonal/>
    </border>
    <border>
      <left/>
      <right/>
      <top style="thin">
        <color rgb="FFEFE0CC"/>
      </top>
      <bottom style="thin">
        <color rgb="FFD7BE9C"/>
      </bottom>
      <diagonal/>
    </border>
    <border>
      <left style="medium">
        <color rgb="FF89513F"/>
      </left>
      <right style="medium">
        <color rgb="FFEFE0CC"/>
      </right>
      <top style="thin">
        <color rgb="FFEFE0CC"/>
      </top>
      <bottom style="thin">
        <color rgb="FFD7BE9C"/>
      </bottom>
      <diagonal/>
    </border>
    <border>
      <left style="medium">
        <color rgb="FFEFE0CC"/>
      </left>
      <right style="medium">
        <color rgb="FFEFE0CC"/>
      </right>
      <top style="thin">
        <color rgb="FFEFE0CC"/>
      </top>
      <bottom style="thin">
        <color rgb="FFD7BE9C"/>
      </bottom>
      <diagonal/>
    </border>
    <border>
      <left style="medium">
        <color rgb="FFEFE0CC"/>
      </left>
      <right style="thin">
        <color rgb="FF89513F"/>
      </right>
      <top style="thin">
        <color rgb="FFEFE0CC"/>
      </top>
      <bottom style="thin">
        <color rgb="FFD7BE9C"/>
      </bottom>
      <diagonal/>
    </border>
    <border>
      <left style="thin">
        <color rgb="FFD7BE9C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D7B19C"/>
      </left>
      <right/>
      <top/>
      <bottom/>
      <diagonal/>
    </border>
    <border>
      <left/>
      <right style="thin">
        <color rgb="FFEFE0CC"/>
      </right>
      <top/>
      <bottom style="thin">
        <color rgb="FFEFE0CC"/>
      </bottom>
      <diagonal/>
    </border>
    <border>
      <left style="thin">
        <color rgb="FFEFE0CC"/>
      </left>
      <right style="thin">
        <color rgb="FFEFE0CC"/>
      </right>
      <top/>
      <bottom style="thin">
        <color rgb="FFEFE0CC"/>
      </bottom>
      <diagonal/>
    </border>
    <border>
      <left style="thin">
        <color rgb="FFEFE0CC"/>
      </left>
      <right/>
      <top/>
      <bottom style="thin">
        <color rgb="FFEFE0CC"/>
      </bottom>
      <diagonal/>
    </border>
  </borders>
  <cellStyleXfs count="8">
    <xf numFmtId="0" fontId="0" fillId="0" borderId="0"/>
    <xf numFmtId="0" fontId="8" fillId="2" borderId="0" applyProtection="0">
      <alignment horizontal="left" wrapText="1"/>
    </xf>
    <xf numFmtId="0" fontId="6" fillId="5" borderId="3">
      <alignment horizontal="center" vertical="top" wrapText="1"/>
      <protection locked="0"/>
    </xf>
    <xf numFmtId="164" fontId="7" fillId="5" borderId="2">
      <alignment horizontal="center" vertical="center"/>
    </xf>
    <xf numFmtId="0" fontId="4" fillId="4" borderId="1"/>
    <xf numFmtId="0" fontId="9" fillId="7" borderId="4">
      <alignment horizontal="center" wrapText="1"/>
    </xf>
    <xf numFmtId="0" fontId="12" fillId="2" borderId="0">
      <alignment vertical="top" wrapText="1"/>
    </xf>
    <xf numFmtId="0" fontId="21" fillId="6" borderId="8" applyBorder="0">
      <alignment horizontal="left" vertical="center" indent="1"/>
    </xf>
  </cellStyleXfs>
  <cellXfs count="103">
    <xf numFmtId="0" fontId="0" fillId="0" borderId="0" xfId="0"/>
    <xf numFmtId="0" fontId="0" fillId="6" borderId="0" xfId="0" applyFill="1"/>
    <xf numFmtId="0" fontId="0" fillId="4" borderId="0" xfId="0" applyFill="1"/>
    <xf numFmtId="0" fontId="4" fillId="4" borderId="0" xfId="4" applyBorder="1"/>
    <xf numFmtId="0" fontId="6" fillId="4" borderId="0" xfId="2" applyFill="1" applyBorder="1" applyProtection="1">
      <alignment horizontal="center" vertical="top" wrapText="1"/>
    </xf>
    <xf numFmtId="164" fontId="7" fillId="4" borderId="0" xfId="3" applyFill="1" applyBorder="1">
      <alignment horizontal="center" vertical="center"/>
    </xf>
    <xf numFmtId="0" fontId="8" fillId="4" borderId="0" xfId="1" applyFill="1" applyProtection="1">
      <alignment horizontal="left" wrapText="1"/>
    </xf>
    <xf numFmtId="0" fontId="0" fillId="4" borderId="0" xfId="0" applyFill="1" applyAlignment="1">
      <alignment horizontal="center" vertical="top" wrapText="1"/>
    </xf>
    <xf numFmtId="0" fontId="6" fillId="4" borderId="0" xfId="2" applyFill="1" applyBorder="1" applyAlignment="1" applyProtection="1">
      <alignment horizontal="left" vertical="top" wrapText="1"/>
    </xf>
    <xf numFmtId="0" fontId="0" fillId="4" borderId="0" xfId="0" applyFill="1" applyAlignment="1">
      <alignment vertical="center"/>
    </xf>
    <xf numFmtId="0" fontId="6" fillId="3" borderId="7" xfId="2" applyFill="1" applyBorder="1" applyProtection="1">
      <alignment horizontal="center" vertical="top" wrapText="1"/>
    </xf>
    <xf numFmtId="0" fontId="9" fillId="2" borderId="0" xfId="1" applyFont="1" applyAlignment="1" applyProtection="1">
      <alignment horizontal="center" wrapText="1"/>
    </xf>
    <xf numFmtId="0" fontId="10" fillId="0" borderId="0" xfId="0" applyFont="1" applyProtection="1">
      <protection locked="0"/>
    </xf>
    <xf numFmtId="0" fontId="10" fillId="0" borderId="0" xfId="0" applyFont="1" applyAlignment="1" applyProtection="1">
      <alignment horizontal="center" vertical="center"/>
      <protection locked="0"/>
    </xf>
    <xf numFmtId="164" fontId="0" fillId="0" borderId="0" xfId="0" applyNumberFormat="1" applyAlignment="1" applyProtection="1">
      <alignment horizontal="right"/>
      <protection hidden="1"/>
    </xf>
    <xf numFmtId="0" fontId="8" fillId="8" borderId="0" xfId="1" applyFill="1" applyAlignment="1" applyProtection="1">
      <alignment horizontal="right" vertical="top" wrapText="1"/>
    </xf>
    <xf numFmtId="0" fontId="13" fillId="4" borderId="0" xfId="0" applyFont="1" applyFill="1" applyAlignment="1">
      <alignment horizontal="left" vertical="top"/>
    </xf>
    <xf numFmtId="0" fontId="3" fillId="4" borderId="0" xfId="0" applyFont="1" applyFill="1" applyAlignment="1">
      <alignment horizontal="left" vertical="center" indent="1"/>
    </xf>
    <xf numFmtId="0" fontId="2" fillId="4" borderId="0" xfId="0" applyFont="1" applyFill="1" applyAlignment="1">
      <alignment horizontal="left" vertical="center" indent="1"/>
    </xf>
    <xf numFmtId="0" fontId="1" fillId="4" borderId="0" xfId="0" applyFont="1" applyFill="1" applyAlignment="1">
      <alignment horizontal="right" vertical="center" indent="1"/>
    </xf>
    <xf numFmtId="0" fontId="12" fillId="4" borderId="0" xfId="6" applyFill="1" applyAlignment="1">
      <alignment horizontal="center" vertical="top"/>
    </xf>
    <xf numFmtId="164" fontId="11" fillId="4" borderId="0" xfId="0" applyNumberFormat="1" applyFont="1" applyFill="1" applyAlignment="1">
      <alignment horizontal="right" vertical="center"/>
    </xf>
    <xf numFmtId="0" fontId="21" fillId="4" borderId="0" xfId="0" applyFont="1" applyFill="1" applyAlignment="1">
      <alignment horizontal="left" vertical="center" indent="1"/>
    </xf>
    <xf numFmtId="0" fontId="19" fillId="4" borderId="0" xfId="0" applyFont="1" applyFill="1" applyAlignment="1">
      <alignment horizontal="center" vertical="center" wrapText="1"/>
    </xf>
    <xf numFmtId="0" fontId="25" fillId="8" borderId="0" xfId="0" applyFont="1" applyFill="1" applyAlignment="1" applyProtection="1">
      <alignment horizontal="center"/>
      <protection hidden="1"/>
    </xf>
    <xf numFmtId="164" fontId="25" fillId="8" borderId="0" xfId="0" applyNumberFormat="1" applyFont="1" applyFill="1" applyAlignment="1" applyProtection="1">
      <alignment horizontal="right"/>
      <protection hidden="1"/>
    </xf>
    <xf numFmtId="0" fontId="21" fillId="4" borderId="0" xfId="7" applyFill="1" applyBorder="1">
      <alignment horizontal="left" vertical="center" indent="1"/>
    </xf>
    <xf numFmtId="164" fontId="11" fillId="4" borderId="0" xfId="0" applyNumberFormat="1" applyFont="1" applyFill="1" applyAlignment="1">
      <alignment vertical="center"/>
    </xf>
    <xf numFmtId="0" fontId="21" fillId="6" borderId="18" xfId="7" applyBorder="1" applyProtection="1">
      <alignment horizontal="left" vertical="center" indent="1"/>
      <protection locked="0"/>
    </xf>
    <xf numFmtId="0" fontId="21" fillId="6" borderId="19" xfId="7" applyBorder="1" applyProtection="1">
      <alignment horizontal="left" vertical="center" indent="1"/>
      <protection locked="0"/>
    </xf>
    <xf numFmtId="0" fontId="26" fillId="2" borderId="20" xfId="0" applyFont="1" applyFill="1" applyBorder="1"/>
    <xf numFmtId="0" fontId="0" fillId="0" borderId="24" xfId="0" applyBorder="1"/>
    <xf numFmtId="0" fontId="0" fillId="0" borderId="25" xfId="0" applyBorder="1"/>
    <xf numFmtId="0" fontId="8" fillId="2" borderId="0" xfId="1">
      <alignment horizontal="left" wrapText="1"/>
    </xf>
    <xf numFmtId="0" fontId="0" fillId="0" borderId="0" xfId="0" applyProtection="1">
      <protection locked="0"/>
    </xf>
    <xf numFmtId="0" fontId="4" fillId="3" borderId="5" xfId="4" applyFill="1" applyBorder="1"/>
    <xf numFmtId="0" fontId="27" fillId="3" borderId="6" xfId="2" applyFont="1" applyFill="1" applyBorder="1" applyProtection="1">
      <alignment horizontal="center" vertical="top" wrapText="1"/>
    </xf>
    <xf numFmtId="0" fontId="8" fillId="2" borderId="0" xfId="1" applyAlignment="1" applyProtection="1">
      <alignment horizontal="left" wrapText="1" indent="1"/>
    </xf>
    <xf numFmtId="0" fontId="0" fillId="0" borderId="0" xfId="0" applyAlignment="1">
      <alignment horizontal="right"/>
    </xf>
    <xf numFmtId="0" fontId="0" fillId="6" borderId="0" xfId="0" applyFill="1" applyAlignment="1">
      <alignment horizontal="right"/>
    </xf>
    <xf numFmtId="0" fontId="27" fillId="3" borderId="27" xfId="2" applyFont="1" applyFill="1" applyBorder="1" applyProtection="1">
      <alignment horizontal="center" vertical="top" wrapText="1"/>
    </xf>
    <xf numFmtId="164" fontId="27" fillId="3" borderId="28" xfId="3" applyFont="1" applyFill="1" applyBorder="1">
      <alignment horizontal="center" vertical="center"/>
    </xf>
    <xf numFmtId="164" fontId="27" fillId="3" borderId="29" xfId="3" applyFont="1" applyFill="1" applyBorder="1">
      <alignment horizontal="center" vertical="center"/>
    </xf>
    <xf numFmtId="164" fontId="27" fillId="3" borderId="27" xfId="3" applyFont="1" applyFill="1" applyBorder="1">
      <alignment horizontal="center" vertical="center"/>
    </xf>
    <xf numFmtId="164" fontId="28" fillId="3" borderId="28" xfId="3" applyFont="1" applyFill="1" applyBorder="1">
      <alignment horizontal="center" vertical="center"/>
    </xf>
    <xf numFmtId="164" fontId="7" fillId="3" borderId="27" xfId="3" applyFill="1" applyBorder="1">
      <alignment horizontal="center" vertical="center"/>
    </xf>
    <xf numFmtId="164" fontId="7" fillId="3" borderId="28" xfId="3" applyFill="1" applyBorder="1">
      <alignment horizontal="center" vertical="center"/>
    </xf>
    <xf numFmtId="164" fontId="7" fillId="3" borderId="29" xfId="3" applyFill="1" applyBorder="1">
      <alignment horizontal="center" vertical="center"/>
    </xf>
    <xf numFmtId="0" fontId="26" fillId="2" borderId="0" xfId="0" applyFont="1" applyFill="1"/>
    <xf numFmtId="0" fontId="0" fillId="6" borderId="0" xfId="0" applyFill="1" applyProtection="1">
      <protection locked="0"/>
    </xf>
    <xf numFmtId="0" fontId="0" fillId="6" borderId="26" xfId="0" applyFill="1" applyBorder="1" applyProtection="1">
      <protection locked="0"/>
    </xf>
    <xf numFmtId="164" fontId="0" fillId="6" borderId="26" xfId="0" applyNumberFormat="1" applyFill="1" applyBorder="1" applyAlignment="1" applyProtection="1">
      <alignment horizontal="right" vertical="top"/>
      <protection locked="0"/>
    </xf>
    <xf numFmtId="0" fontId="0" fillId="4" borderId="0" xfId="0" applyFill="1" applyProtection="1">
      <protection locked="0"/>
    </xf>
    <xf numFmtId="0" fontId="0" fillId="4" borderId="26" xfId="0" applyFill="1" applyBorder="1" applyProtection="1">
      <protection locked="0"/>
    </xf>
    <xf numFmtId="164" fontId="0" fillId="4" borderId="26" xfId="0" applyNumberFormat="1" applyFill="1" applyBorder="1" applyAlignment="1" applyProtection="1">
      <alignment horizontal="right" vertical="top"/>
      <protection locked="0"/>
    </xf>
    <xf numFmtId="164" fontId="30" fillId="10" borderId="27" xfId="0" applyNumberFormat="1" applyFont="1" applyFill="1" applyBorder="1" applyAlignment="1">
      <alignment horizontal="center" vertical="center"/>
    </xf>
    <xf numFmtId="0" fontId="6" fillId="3" borderId="7" xfId="2" applyFill="1" applyBorder="1" applyProtection="1">
      <alignment horizontal="center" vertical="top" wrapText="1"/>
    </xf>
    <xf numFmtId="0" fontId="4" fillId="4" borderId="6" xfId="4" applyBorder="1"/>
    <xf numFmtId="0" fontId="4" fillId="3" borderId="5" xfId="4" applyFill="1" applyBorder="1"/>
    <xf numFmtId="0" fontId="4" fillId="3" borderId="7" xfId="4" applyFill="1" applyBorder="1"/>
    <xf numFmtId="0" fontId="27" fillId="3" borderId="6" xfId="2" applyFont="1" applyFill="1" applyBorder="1" applyProtection="1">
      <alignment horizontal="center" vertical="top" wrapText="1"/>
    </xf>
    <xf numFmtId="0" fontId="6" fillId="3" borderId="5" xfId="2" applyFill="1" applyBorder="1" applyProtection="1">
      <alignment horizontal="center" vertical="top" wrapText="1"/>
    </xf>
    <xf numFmtId="0" fontId="8" fillId="2" borderId="0" xfId="1" applyAlignment="1" applyProtection="1">
      <alignment horizontal="left" wrapText="1" indent="1"/>
    </xf>
    <xf numFmtId="0" fontId="4" fillId="3" borderId="6" xfId="4" applyFill="1" applyBorder="1"/>
    <xf numFmtId="0" fontId="27" fillId="3" borderId="5" xfId="2" applyFont="1" applyFill="1" applyBorder="1" applyProtection="1">
      <alignment horizontal="center" vertical="top" wrapText="1"/>
    </xf>
    <xf numFmtId="0" fontId="10" fillId="3" borderId="5" xfId="0" applyFont="1" applyFill="1" applyBorder="1" applyAlignment="1">
      <alignment horizontal="center" vertical="top" wrapText="1"/>
    </xf>
    <xf numFmtId="0" fontId="27" fillId="3" borderId="7" xfId="2" applyFont="1" applyFill="1" applyBorder="1" applyProtection="1">
      <alignment horizontal="center" vertical="top" wrapText="1"/>
    </xf>
    <xf numFmtId="0" fontId="10" fillId="3" borderId="7" xfId="0" applyFont="1" applyFill="1" applyBorder="1" applyAlignment="1">
      <alignment horizontal="center" vertical="top" wrapText="1"/>
    </xf>
    <xf numFmtId="0" fontId="29" fillId="10" borderId="5" xfId="0" applyFont="1" applyFill="1" applyBorder="1" applyAlignment="1">
      <alignment horizontal="center" vertical="top" wrapText="1"/>
    </xf>
    <xf numFmtId="0" fontId="4" fillId="4" borderId="5" xfId="4" applyBorder="1"/>
    <xf numFmtId="0" fontId="4" fillId="4" borderId="7" xfId="4" applyBorder="1"/>
    <xf numFmtId="0" fontId="0" fillId="6" borderId="0" xfId="0" applyFill="1" applyAlignment="1">
      <alignment horizontal="center" vertical="top" wrapText="1"/>
    </xf>
    <xf numFmtId="0" fontId="14" fillId="6" borderId="0" xfId="0" applyFont="1" applyFill="1" applyAlignment="1">
      <alignment horizontal="center" vertical="top" wrapText="1"/>
    </xf>
    <xf numFmtId="0" fontId="18" fillId="3" borderId="0" xfId="2" applyFont="1" applyFill="1" applyBorder="1" applyAlignment="1" applyProtection="1">
      <alignment horizontal="left" vertical="top" wrapText="1"/>
    </xf>
    <xf numFmtId="0" fontId="0" fillId="4" borderId="0" xfId="0" applyFill="1"/>
    <xf numFmtId="0" fontId="0" fillId="0" borderId="0" xfId="0"/>
    <xf numFmtId="0" fontId="8" fillId="7" borderId="0" xfId="5" applyFont="1" applyBorder="1" applyAlignment="1">
      <alignment horizontal="left" vertical="center"/>
    </xf>
    <xf numFmtId="0" fontId="15" fillId="9" borderId="0" xfId="1" applyFont="1" applyFill="1" applyAlignment="1" applyProtection="1">
      <alignment horizontal="left" vertical="center"/>
    </xf>
    <xf numFmtId="0" fontId="15" fillId="8" borderId="0" xfId="1" applyFont="1" applyFill="1" applyAlignment="1" applyProtection="1">
      <alignment horizontal="left" vertical="center"/>
    </xf>
    <xf numFmtId="0" fontId="0" fillId="4" borderId="7" xfId="0" applyFill="1" applyBorder="1"/>
    <xf numFmtId="0" fontId="0" fillId="6" borderId="0" xfId="0" applyFill="1" applyAlignment="1" applyProtection="1">
      <alignment horizontal="left" vertical="top" wrapText="1"/>
      <protection locked="0"/>
    </xf>
    <xf numFmtId="164" fontId="11" fillId="8" borderId="0" xfId="0" applyNumberFormat="1" applyFont="1" applyFill="1" applyAlignment="1" applyProtection="1">
      <alignment horizontal="right" vertical="center"/>
      <protection hidden="1"/>
    </xf>
    <xf numFmtId="0" fontId="11" fillId="8" borderId="0" xfId="0" applyFont="1" applyFill="1" applyAlignment="1" applyProtection="1">
      <alignment horizontal="right" vertical="center"/>
      <protection hidden="1"/>
    </xf>
    <xf numFmtId="0" fontId="21" fillId="6" borderId="11" xfId="7" applyBorder="1" applyProtection="1">
      <alignment horizontal="left" vertical="center" indent="1"/>
      <protection locked="0"/>
    </xf>
    <xf numFmtId="0" fontId="21" fillId="6" borderId="14" xfId="7" applyBorder="1" applyProtection="1">
      <alignment horizontal="left" vertical="center" indent="1"/>
      <protection locked="0"/>
    </xf>
    <xf numFmtId="0" fontId="21" fillId="6" borderId="9" xfId="7" applyBorder="1" applyProtection="1">
      <alignment horizontal="left" vertical="center" indent="1"/>
      <protection locked="0"/>
    </xf>
    <xf numFmtId="0" fontId="21" fillId="6" borderId="12" xfId="7" applyBorder="1" applyProtection="1">
      <alignment horizontal="left" vertical="center" indent="1"/>
      <protection locked="0"/>
    </xf>
    <xf numFmtId="0" fontId="21" fillId="6" borderId="15" xfId="7" applyBorder="1" applyProtection="1">
      <alignment horizontal="left" vertical="center" indent="1"/>
      <protection locked="0"/>
    </xf>
    <xf numFmtId="0" fontId="21" fillId="6" borderId="10" xfId="7" applyBorder="1" applyProtection="1">
      <alignment horizontal="left" vertical="center" indent="1"/>
      <protection locked="0"/>
    </xf>
    <xf numFmtId="0" fontId="21" fillId="6" borderId="17" xfId="7" applyBorder="1" applyProtection="1">
      <alignment horizontal="left" vertical="center" indent="1"/>
      <protection locked="0"/>
    </xf>
    <xf numFmtId="0" fontId="21" fillId="6" borderId="18" xfId="7" applyBorder="1" applyProtection="1">
      <alignment horizontal="left" vertical="center" indent="1"/>
      <protection locked="0"/>
    </xf>
    <xf numFmtId="0" fontId="11" fillId="8" borderId="0" xfId="0" applyFont="1" applyFill="1" applyAlignment="1">
      <alignment horizontal="left" vertical="center"/>
    </xf>
    <xf numFmtId="0" fontId="22" fillId="8" borderId="0" xfId="0" applyFont="1" applyFill="1" applyAlignment="1">
      <alignment horizontal="right" vertical="center"/>
    </xf>
    <xf numFmtId="0" fontId="21" fillId="6" borderId="11" xfId="0" applyFont="1" applyFill="1" applyBorder="1" applyAlignment="1" applyProtection="1">
      <alignment horizontal="left" vertical="center" indent="1"/>
      <protection locked="0"/>
    </xf>
    <xf numFmtId="0" fontId="21" fillId="6" borderId="14" xfId="0" applyFont="1" applyFill="1" applyBorder="1" applyAlignment="1" applyProtection="1">
      <alignment horizontal="left" vertical="center" indent="1"/>
      <protection locked="0"/>
    </xf>
    <xf numFmtId="0" fontId="21" fillId="6" borderId="12" xfId="0" applyFont="1" applyFill="1" applyBorder="1" applyAlignment="1" applyProtection="1">
      <alignment horizontal="left" vertical="center" indent="1"/>
      <protection locked="0"/>
    </xf>
    <xf numFmtId="0" fontId="21" fillId="6" borderId="15" xfId="0" applyFont="1" applyFill="1" applyBorder="1" applyAlignment="1" applyProtection="1">
      <alignment horizontal="left" vertical="center" indent="1"/>
      <protection locked="0"/>
    </xf>
    <xf numFmtId="0" fontId="21" fillId="6" borderId="13" xfId="0" applyFont="1" applyFill="1" applyBorder="1" applyAlignment="1" applyProtection="1">
      <alignment horizontal="left" vertical="center" indent="1"/>
      <protection locked="0"/>
    </xf>
    <xf numFmtId="0" fontId="21" fillId="6" borderId="16" xfId="0" applyFont="1" applyFill="1" applyBorder="1" applyAlignment="1" applyProtection="1">
      <alignment horizontal="left" vertical="center" indent="1"/>
      <protection locked="0"/>
    </xf>
    <xf numFmtId="0" fontId="8" fillId="2" borderId="0" xfId="1">
      <alignment horizontal="left" wrapText="1"/>
    </xf>
    <xf numFmtId="0" fontId="8" fillId="2" borderId="21" xfId="1" applyBorder="1">
      <alignment horizontal="left" wrapText="1"/>
    </xf>
    <xf numFmtId="0" fontId="8" fillId="2" borderId="22" xfId="1" applyBorder="1">
      <alignment horizontal="left" wrapText="1"/>
    </xf>
    <xf numFmtId="0" fontId="8" fillId="2" borderId="23" xfId="1" applyBorder="1">
      <alignment horizontal="left" wrapText="1"/>
    </xf>
  </cellXfs>
  <cellStyles count="8">
    <cellStyle name="Address" xfId="7" xr:uid="{C82E2606-84A1-834E-997D-0F3D2F7D8C13}"/>
    <cellStyle name="Blank cell" xfId="6" xr:uid="{44C6F603-BA09-3640-9832-C5DA6D1DEEFD}"/>
    <cellStyle name="Category" xfId="1" xr:uid="{CD7580A9-180F-934C-B0D5-C70B9EE6995A}"/>
    <cellStyle name="Head2" xfId="5" xr:uid="{42997D93-C442-2B43-8F96-FCC34B0EEEC2}"/>
    <cellStyle name="Names" xfId="2" xr:uid="{DD937B2A-C68E-3747-B781-7A4CF752BDA4}"/>
    <cellStyle name="Normal" xfId="0" builtinId="0"/>
    <cellStyle name="Pic" xfId="4" xr:uid="{FCAA8744-A43E-F64E-A199-983E1D9B7587}"/>
    <cellStyle name="Prices" xfId="3" xr:uid="{9D796299-7A72-0746-B7FB-9CF8FF84F8D4}"/>
  </cellStyles>
  <dxfs count="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right" vertical="bottom" textRotation="0" wrapText="0" indent="0" justifyLastLine="0" shrinkToFit="0" readingOrder="0"/>
    </dxf>
    <dxf>
      <numFmt numFmtId="164" formatCode="&quot;$&quot;#,##0.00"/>
      <fill>
        <patternFill patternType="solid">
          <fgColor indexed="64"/>
          <bgColor theme="0"/>
        </patternFill>
      </fill>
      <alignment horizontal="right" vertical="top" textRotation="0" wrapText="0" indent="0" justifyLastLine="0" shrinkToFit="0" readingOrder="0"/>
      <border diagonalUp="0" diagonalDown="0">
        <left style="thin">
          <color rgb="FFD7B19C"/>
        </left>
        <right/>
        <top/>
        <bottom/>
        <vertical/>
        <horizontal/>
      </border>
      <protection locked="0" hidden="0"/>
    </dxf>
    <dxf>
      <fill>
        <patternFill patternType="solid">
          <fgColor indexed="64"/>
          <bgColor theme="0"/>
        </patternFill>
      </fill>
      <border diagonalUp="0" diagonalDown="0">
        <left style="thin">
          <color rgb="FFD7B19C"/>
        </left>
        <right/>
        <top/>
        <bottom/>
        <vertical/>
        <horizontal/>
      </border>
      <protection locked="0" hidden="0"/>
    </dxf>
    <dxf>
      <fill>
        <patternFill patternType="solid">
          <fgColor indexed="64"/>
          <bgColor theme="0"/>
        </patternFill>
      </fill>
      <border diagonalUp="0" diagonalDown="0">
        <left style="thin">
          <color rgb="FFD7B19C"/>
        </left>
        <right/>
        <top/>
        <bottom/>
        <vertical/>
        <horizontal/>
      </border>
      <protection locked="0" hidden="0"/>
    </dxf>
    <dxf>
      <fill>
        <patternFill patternType="solid">
          <fgColor indexed="64"/>
          <bgColor theme="0"/>
        </patternFill>
      </fill>
      <border diagonalUp="0" diagonalDown="0">
        <left style="thin">
          <color rgb="FFD7B19C"/>
        </left>
        <right/>
        <top/>
        <bottom/>
        <vertical/>
        <horizontal/>
      </border>
      <protection locked="0" hidden="0"/>
    </dxf>
    <dxf>
      <fill>
        <patternFill patternType="solid">
          <fgColor indexed="64"/>
          <bgColor theme="0"/>
        </patternFill>
      </fill>
      <border diagonalUp="0" diagonalDown="0">
        <left style="thin">
          <color rgb="FFD7B19C"/>
        </left>
        <right/>
        <top/>
        <bottom/>
        <vertical/>
        <horizontal/>
      </border>
      <protection locked="0" hidden="0"/>
    </dxf>
    <dxf>
      <fill>
        <patternFill patternType="solid">
          <fgColor indexed="64"/>
          <bgColor theme="0"/>
        </patternFill>
      </fill>
      <border diagonalUp="0" diagonalDown="0">
        <left style="thin">
          <color rgb="FFD7B19C"/>
        </left>
        <right/>
        <top/>
        <bottom/>
        <vertical/>
        <horizontal/>
      </border>
      <protection locked="0" hidden="0"/>
    </dxf>
    <dxf>
      <fill>
        <patternFill patternType="solid">
          <fgColor indexed="64"/>
          <bgColor theme="0"/>
        </patternFill>
      </fill>
      <border diagonalUp="0" diagonalDown="0">
        <left style="thin">
          <color rgb="FFD7B19C"/>
        </left>
        <right/>
        <top/>
        <bottom/>
        <vertical/>
        <horizontal/>
      </border>
      <protection locked="0" hidden="0"/>
    </dxf>
    <dxf>
      <fill>
        <patternFill patternType="solid">
          <fgColor indexed="64"/>
          <bgColor theme="0"/>
        </patternFill>
      </fill>
      <border diagonalUp="0" diagonalDown="0">
        <left style="thin">
          <color rgb="FFD7B19C"/>
        </left>
        <right/>
        <top/>
        <bottom/>
        <vertical/>
        <horizontal/>
      </border>
      <protection locked="0" hidden="0"/>
    </dxf>
    <dxf>
      <fill>
        <patternFill patternType="solid">
          <fgColor indexed="64"/>
          <bgColor theme="0"/>
        </patternFill>
      </fill>
      <border diagonalUp="0" diagonalDown="0">
        <left style="thin">
          <color rgb="FFD7B19C"/>
        </left>
        <right/>
        <top/>
        <bottom/>
        <vertical/>
        <horizontal/>
      </border>
      <protection locked="0" hidden="0"/>
    </dxf>
    <dxf>
      <fill>
        <patternFill patternType="solid">
          <fgColor indexed="64"/>
          <bgColor theme="0"/>
        </patternFill>
      </fill>
      <border diagonalUp="0" diagonalDown="0">
        <left style="thin">
          <color rgb="FFD7B19C"/>
        </left>
        <right/>
        <top/>
        <bottom/>
        <vertical/>
        <horizontal/>
      </border>
      <protection locked="0" hidden="0"/>
    </dxf>
    <dxf>
      <fill>
        <patternFill patternType="solid">
          <fgColor indexed="64"/>
          <bgColor theme="0"/>
        </patternFill>
      </fill>
      <protection locked="0" hidden="0"/>
    </dxf>
    <dxf>
      <border outline="0">
        <left style="thin">
          <color rgb="FFD7BE9C"/>
        </left>
        <right style="thin">
          <color rgb="FFD7BE9C"/>
        </right>
        <bottom style="thin">
          <color rgb="FFD7BE9C"/>
        </bottom>
      </border>
    </dxf>
    <dxf>
      <fill>
        <patternFill patternType="solid">
          <fgColor indexed="64"/>
          <bgColor theme="0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family val="2"/>
        <scheme val="minor"/>
      </font>
      <fill>
        <patternFill patternType="solid">
          <fgColor indexed="64"/>
          <bgColor rgb="FF673A19"/>
        </patternFill>
      </fill>
    </dxf>
    <dxf>
      <fill>
        <patternFill>
          <bgColor rgb="FFEFE0CC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rgb="FF673A19"/>
        </patternFill>
      </fill>
    </dxf>
  </dxfs>
  <tableStyles count="1" defaultTableStyle="TableStyleMedium2" defaultPivotStyle="PivotStyleLight16">
    <tableStyle name="Brimston" pivot="0" count="3" xr9:uid="{155F8D3C-7202-9A48-8D98-7652C4B1D6AB}">
      <tableStyleElement type="headerRow" dxfId="23"/>
      <tableStyleElement type="firstRowStripe" dxfId="22"/>
      <tableStyleElement type="secondRowStripe" dxfId="21"/>
    </tableStyle>
  </tableStyles>
  <colors>
    <mruColors>
      <color rgb="FFD7BE9C"/>
      <color rgb="FFEFE0CC"/>
      <color rgb="FFD7B19C"/>
      <color rgb="FFA7EF5B"/>
      <color rgb="FF673A19"/>
      <color rgb="FF89513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hyperlink" Target="http://brimstonebake.com/shop" TargetMode="External"/><Relationship Id="rId26" Type="http://schemas.openxmlformats.org/officeDocument/2006/relationships/image" Target="../media/image24.jpeg"/><Relationship Id="rId39" Type="http://schemas.openxmlformats.org/officeDocument/2006/relationships/image" Target="../media/image37.jpg"/><Relationship Id="rId21" Type="http://schemas.openxmlformats.org/officeDocument/2006/relationships/image" Target="../media/image19.jpeg"/><Relationship Id="rId34" Type="http://schemas.openxmlformats.org/officeDocument/2006/relationships/image" Target="../media/image32.jpg"/><Relationship Id="rId42" Type="http://schemas.openxmlformats.org/officeDocument/2006/relationships/image" Target="../media/image40.jpeg"/><Relationship Id="rId7" Type="http://schemas.openxmlformats.org/officeDocument/2006/relationships/image" Target="../media/image7.jpe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18.tiff"/><Relationship Id="rId29" Type="http://schemas.openxmlformats.org/officeDocument/2006/relationships/image" Target="../media/image27.jpg"/><Relationship Id="rId41" Type="http://schemas.openxmlformats.org/officeDocument/2006/relationships/image" Target="../media/image39.jpe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eg"/><Relationship Id="rId24" Type="http://schemas.openxmlformats.org/officeDocument/2006/relationships/image" Target="../media/image22.jpeg"/><Relationship Id="rId32" Type="http://schemas.openxmlformats.org/officeDocument/2006/relationships/image" Target="../media/image30.jpeg"/><Relationship Id="rId37" Type="http://schemas.openxmlformats.org/officeDocument/2006/relationships/image" Target="../media/image35.jpg"/><Relationship Id="rId40" Type="http://schemas.openxmlformats.org/officeDocument/2006/relationships/image" Target="../media/image38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1.jpeg"/><Relationship Id="rId28" Type="http://schemas.openxmlformats.org/officeDocument/2006/relationships/image" Target="../media/image26.jpg"/><Relationship Id="rId36" Type="http://schemas.openxmlformats.org/officeDocument/2006/relationships/image" Target="../media/image34.jpg"/><Relationship Id="rId10" Type="http://schemas.openxmlformats.org/officeDocument/2006/relationships/image" Target="../media/image10.jpeg"/><Relationship Id="rId19" Type="http://schemas.openxmlformats.org/officeDocument/2006/relationships/hyperlink" Target="#'Mailing List'!E2"/><Relationship Id="rId31" Type="http://schemas.openxmlformats.org/officeDocument/2006/relationships/image" Target="../media/image29.jpe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eg"/><Relationship Id="rId22" Type="http://schemas.openxmlformats.org/officeDocument/2006/relationships/image" Target="../media/image20.jpeg"/><Relationship Id="rId27" Type="http://schemas.openxmlformats.org/officeDocument/2006/relationships/image" Target="../media/image25.jpeg"/><Relationship Id="rId30" Type="http://schemas.openxmlformats.org/officeDocument/2006/relationships/image" Target="../media/image28.jpg"/><Relationship Id="rId35" Type="http://schemas.openxmlformats.org/officeDocument/2006/relationships/image" Target="../media/image33.jpg"/><Relationship Id="rId43" Type="http://schemas.openxmlformats.org/officeDocument/2006/relationships/image" Target="../media/image41.jpeg"/><Relationship Id="rId8" Type="http://schemas.openxmlformats.org/officeDocument/2006/relationships/image" Target="../media/image8.jpeg"/><Relationship Id="rId3" Type="http://schemas.openxmlformats.org/officeDocument/2006/relationships/image" Target="../media/image3.jp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3.jpeg"/><Relationship Id="rId33" Type="http://schemas.openxmlformats.org/officeDocument/2006/relationships/image" Target="../media/image31.jpeg"/><Relationship Id="rId38" Type="http://schemas.openxmlformats.org/officeDocument/2006/relationships/image" Target="../media/image36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Products &amp; Custom Assortments'!G5"/><Relationship Id="rId2" Type="http://schemas.openxmlformats.org/officeDocument/2006/relationships/hyperlink" Target="mailto:order@brimstonebake.com?subject=Corporate%20Gift%20Order" TargetMode="External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</xdr:row>
      <xdr:rowOff>12700</xdr:rowOff>
    </xdr:from>
    <xdr:to>
      <xdr:col>3</xdr:col>
      <xdr:colOff>1920240</xdr:colOff>
      <xdr:row>11</xdr:row>
      <xdr:rowOff>2540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5C356B6F-D11A-A04F-9DF0-101D5F949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1993900"/>
          <a:ext cx="1920240" cy="1920240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4</xdr:col>
      <xdr:colOff>0</xdr:colOff>
      <xdr:row>3</xdr:row>
      <xdr:rowOff>12700</xdr:rowOff>
    </xdr:from>
    <xdr:to>
      <xdr:col>4</xdr:col>
      <xdr:colOff>1920240</xdr:colOff>
      <xdr:row>11</xdr:row>
      <xdr:rowOff>2540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D51974C3-9746-834F-977D-CAF2CEA24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993900"/>
          <a:ext cx="1920240" cy="1920240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12700</xdr:colOff>
      <xdr:row>39</xdr:row>
      <xdr:rowOff>0</xdr:rowOff>
    </xdr:from>
    <xdr:to>
      <xdr:col>2</xdr:col>
      <xdr:colOff>2540</xdr:colOff>
      <xdr:row>46</xdr:row>
      <xdr:rowOff>231140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F38D8282-339A-244D-8B80-2496F42CC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0909300"/>
          <a:ext cx="1920240" cy="192024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39</xdr:row>
      <xdr:rowOff>0</xdr:rowOff>
    </xdr:from>
    <xdr:to>
      <xdr:col>3</xdr:col>
      <xdr:colOff>15240</xdr:colOff>
      <xdr:row>46</xdr:row>
      <xdr:rowOff>231140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F5C34966-3BE7-0144-8062-697B51AC8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200" y="15913100"/>
          <a:ext cx="1920240" cy="192024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3</xdr:col>
      <xdr:colOff>1920240</xdr:colOff>
      <xdr:row>46</xdr:row>
      <xdr:rowOff>231140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B6F8EEC-EFDC-844D-A107-5810DC112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7700" y="8686800"/>
          <a:ext cx="1920240" cy="192024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</xdr:row>
      <xdr:rowOff>12700</xdr:rowOff>
    </xdr:from>
    <xdr:to>
      <xdr:col>2</xdr:col>
      <xdr:colOff>1920240</xdr:colOff>
      <xdr:row>11</xdr:row>
      <xdr:rowOff>2540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41DE32F7-1034-224E-8374-6916AFF57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00" y="1993900"/>
          <a:ext cx="1920240" cy="1920240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25400</xdr:colOff>
      <xdr:row>14</xdr:row>
      <xdr:rowOff>0</xdr:rowOff>
    </xdr:from>
    <xdr:to>
      <xdr:col>2</xdr:col>
      <xdr:colOff>15240</xdr:colOff>
      <xdr:row>21</xdr:row>
      <xdr:rowOff>231140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A542C719-B2E9-1142-9015-9F7E67900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200" y="4813300"/>
          <a:ext cx="1920240" cy="1920240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1920240</xdr:colOff>
      <xdr:row>21</xdr:row>
      <xdr:rowOff>231140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46FB46C9-2805-C548-AEC7-F7852BDA1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0400" y="11582400"/>
          <a:ext cx="1920240" cy="1920240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1920240</xdr:colOff>
      <xdr:row>21</xdr:row>
      <xdr:rowOff>231140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CFC4FB91-B151-884F-99F1-113F0E7E0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0800" y="11582400"/>
          <a:ext cx="1920240" cy="1920240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1920240</xdr:colOff>
      <xdr:row>21</xdr:row>
      <xdr:rowOff>231140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D7E347ED-E50E-7240-945D-2D73BB0A8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1200" y="11582400"/>
          <a:ext cx="1920240" cy="1920240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25400</xdr:colOff>
      <xdr:row>25</xdr:row>
      <xdr:rowOff>0</xdr:rowOff>
    </xdr:from>
    <xdr:to>
      <xdr:col>2</xdr:col>
      <xdr:colOff>15240</xdr:colOff>
      <xdr:row>32</xdr:row>
      <xdr:rowOff>231140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B27983D2-8F73-4B40-A306-73ADE6FB1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200" y="7467600"/>
          <a:ext cx="1920240" cy="1920240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1920240</xdr:colOff>
      <xdr:row>32</xdr:row>
      <xdr:rowOff>231140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D1794BD9-0E76-C84A-AA54-E5FACE3B2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0400" y="14236700"/>
          <a:ext cx="1920240" cy="1920240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1920240</xdr:colOff>
      <xdr:row>32</xdr:row>
      <xdr:rowOff>231140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1D739F6C-5FEE-754B-9C79-1C43F3BDD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0800" y="14236700"/>
          <a:ext cx="1920240" cy="1920240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1920240</xdr:colOff>
      <xdr:row>32</xdr:row>
      <xdr:rowOff>231140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BFC33141-EB94-7046-BE22-49EB92A58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1200" y="14236700"/>
          <a:ext cx="1920240" cy="1920240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1</xdr:col>
      <xdr:colOff>12700</xdr:colOff>
      <xdr:row>3</xdr:row>
      <xdr:rowOff>12700</xdr:rowOff>
    </xdr:from>
    <xdr:to>
      <xdr:col>2</xdr:col>
      <xdr:colOff>2540</xdr:colOff>
      <xdr:row>11</xdr:row>
      <xdr:rowOff>2540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963D2CB-0EFA-4042-930A-9A389DEF4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993900"/>
          <a:ext cx="1920240" cy="192024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39</xdr:row>
      <xdr:rowOff>0</xdr:rowOff>
    </xdr:from>
    <xdr:to>
      <xdr:col>4</xdr:col>
      <xdr:colOff>1920240</xdr:colOff>
      <xdr:row>46</xdr:row>
      <xdr:rowOff>231140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7790A4D-4B2D-9E41-853C-2E6165953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0909300"/>
          <a:ext cx="1920240" cy="1920240"/>
        </a:xfrm>
        <a:prstGeom prst="rect">
          <a:avLst/>
        </a:prstGeom>
      </xdr:spPr>
    </xdr:pic>
    <xdr:clientData/>
  </xdr:twoCellAnchor>
  <xdr:twoCellAnchor>
    <xdr:from>
      <xdr:col>1</xdr:col>
      <xdr:colOff>286800</xdr:colOff>
      <xdr:row>0</xdr:row>
      <xdr:rowOff>124875</xdr:rowOff>
    </xdr:from>
    <xdr:to>
      <xdr:col>1</xdr:col>
      <xdr:colOff>1808701</xdr:colOff>
      <xdr:row>0</xdr:row>
      <xdr:rowOff>1646776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D13AF513-46D3-F34A-A792-7E3C980E9B87}"/>
            </a:ext>
          </a:extLst>
        </xdr:cNvPr>
        <xdr:cNvGrpSpPr/>
      </xdr:nvGrpSpPr>
      <xdr:grpSpPr>
        <a:xfrm>
          <a:off x="578900" y="124875"/>
          <a:ext cx="1521901" cy="1521901"/>
          <a:chOff x="528100" y="61375"/>
          <a:chExt cx="1521901" cy="1521901"/>
        </a:xfrm>
      </xdr:grpSpPr>
      <xdr:sp macro="" textlink="">
        <xdr:nvSpPr>
          <xdr:cNvPr id="8" name="Oval 7">
            <a:extLst>
              <a:ext uri="{FF2B5EF4-FFF2-40B4-BE49-F238E27FC236}">
                <a16:creationId xmlns:a16="http://schemas.microsoft.com/office/drawing/2014/main" id="{79588CCE-BD69-EB4C-9F5E-EB6F379541A2}"/>
              </a:ext>
            </a:extLst>
          </xdr:cNvPr>
          <xdr:cNvSpPr/>
        </xdr:nvSpPr>
        <xdr:spPr>
          <a:xfrm>
            <a:off x="528100" y="61375"/>
            <a:ext cx="1521901" cy="1521901"/>
          </a:xfrm>
          <a:prstGeom prst="ellipse">
            <a:avLst/>
          </a:prstGeom>
          <a:solidFill>
            <a:srgbClr val="673A19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39" name="Picture 38">
            <a:extLst>
              <a:ext uri="{FF2B5EF4-FFF2-40B4-BE49-F238E27FC236}">
                <a16:creationId xmlns:a16="http://schemas.microsoft.com/office/drawing/2014/main" id="{7F283EBC-61D1-0E4C-AEBA-98E42401C76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/>
          <a:stretch>
            <a:fillRect/>
          </a:stretch>
        </xdr:blipFill>
        <xdr:spPr>
          <a:xfrm>
            <a:off x="671676" y="405956"/>
            <a:ext cx="1247113" cy="760950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1130300</xdr:colOff>
      <xdr:row>0</xdr:row>
      <xdr:rowOff>330200</xdr:rowOff>
    </xdr:from>
    <xdr:to>
      <xdr:col>6</xdr:col>
      <xdr:colOff>1828800</xdr:colOff>
      <xdr:row>0</xdr:row>
      <xdr:rowOff>1574800</xdr:rowOff>
    </xdr:to>
    <xdr:sp macro="" textlink="">
      <xdr:nvSpPr>
        <xdr:cNvPr id="45" name="Pentagon 10">
          <a:extLst>
            <a:ext uri="{FF2B5EF4-FFF2-40B4-BE49-F238E27FC236}">
              <a16:creationId xmlns:a16="http://schemas.microsoft.com/office/drawing/2014/main" id="{AA42B818-954E-7444-B591-83202AECF1F1}"/>
            </a:ext>
          </a:extLst>
        </xdr:cNvPr>
        <xdr:cNvSpPr/>
      </xdr:nvSpPr>
      <xdr:spPr>
        <a:xfrm rot="5400000">
          <a:off x="8051800" y="-508000"/>
          <a:ext cx="1244600" cy="2921000"/>
        </a:xfrm>
        <a:custGeom>
          <a:avLst/>
          <a:gdLst>
            <a:gd name="connsiteX0" fmla="*/ 0 w 1092200"/>
            <a:gd name="connsiteY0" fmla="*/ 0 h 2171700"/>
            <a:gd name="connsiteX1" fmla="*/ 927103 w 1092200"/>
            <a:gd name="connsiteY1" fmla="*/ 0 h 2171700"/>
            <a:gd name="connsiteX2" fmla="*/ 1092200 w 1092200"/>
            <a:gd name="connsiteY2" fmla="*/ 1085850 h 2171700"/>
            <a:gd name="connsiteX3" fmla="*/ 927103 w 1092200"/>
            <a:gd name="connsiteY3" fmla="*/ 2171700 h 2171700"/>
            <a:gd name="connsiteX4" fmla="*/ 0 w 1092200"/>
            <a:gd name="connsiteY4" fmla="*/ 2171700 h 2171700"/>
            <a:gd name="connsiteX5" fmla="*/ 0 w 1092200"/>
            <a:gd name="connsiteY5" fmla="*/ 0 h 2171700"/>
            <a:gd name="connsiteX0" fmla="*/ 0 w 1270000"/>
            <a:gd name="connsiteY0" fmla="*/ 0 h 2171700"/>
            <a:gd name="connsiteX1" fmla="*/ 927103 w 1270000"/>
            <a:gd name="connsiteY1" fmla="*/ 0 h 2171700"/>
            <a:gd name="connsiteX2" fmla="*/ 1270000 w 1270000"/>
            <a:gd name="connsiteY2" fmla="*/ 1098550 h 2171700"/>
            <a:gd name="connsiteX3" fmla="*/ 927103 w 1270000"/>
            <a:gd name="connsiteY3" fmla="*/ 2171700 h 2171700"/>
            <a:gd name="connsiteX4" fmla="*/ 0 w 1270000"/>
            <a:gd name="connsiteY4" fmla="*/ 2171700 h 2171700"/>
            <a:gd name="connsiteX5" fmla="*/ 0 w 1270000"/>
            <a:gd name="connsiteY5" fmla="*/ 0 h 21717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270000" h="2171700">
              <a:moveTo>
                <a:pt x="0" y="0"/>
              </a:moveTo>
              <a:lnTo>
                <a:pt x="927103" y="0"/>
              </a:lnTo>
              <a:lnTo>
                <a:pt x="1270000" y="1098550"/>
              </a:lnTo>
              <a:lnTo>
                <a:pt x="927103" y="2171700"/>
              </a:lnTo>
              <a:lnTo>
                <a:pt x="0" y="2171700"/>
              </a:lnTo>
              <a:lnTo>
                <a:pt x="0" y="0"/>
              </a:lnTo>
              <a:close/>
            </a:path>
          </a:pathLst>
        </a:custGeom>
        <a:solidFill>
          <a:schemeClr val="accent5">
            <a:lumMod val="60000"/>
            <a:lumOff val="40000"/>
          </a:schemeClr>
        </a:solidFill>
        <a:ln>
          <a:noFill/>
        </a:ln>
        <a:effectLst>
          <a:softEdge rad="254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lIns="64008" tIns="64008" rIns="64008" bIns="64008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1">
              <a:solidFill>
                <a:schemeClr val="tx1"/>
              </a:solidFill>
            </a:rPr>
            <a:t>Step 2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>
              <a:solidFill>
                <a:schemeClr val="bg1"/>
              </a:solidFill>
            </a:rPr>
            <a:t>Create custom cookie assortment(s) and/or a gift collection</a:t>
          </a:r>
          <a:r>
            <a:rPr lang="en-US" sz="1400" b="1" baseline="0">
              <a:solidFill>
                <a:schemeClr val="bg1"/>
              </a:solidFill>
            </a:rPr>
            <a:t> and add an</a:t>
          </a:r>
          <a:br>
            <a:rPr lang="en-US" sz="1400" b="1" baseline="0">
              <a:solidFill>
                <a:schemeClr val="bg1"/>
              </a:solidFill>
            </a:rPr>
          </a:br>
          <a:r>
            <a:rPr lang="en-US" sz="1400" b="1" baseline="0">
              <a:solidFill>
                <a:schemeClr val="bg1"/>
              </a:solidFill>
            </a:rPr>
            <a:t>optional gift message.</a:t>
          </a:r>
          <a:endParaRPr lang="en-US" sz="1400" b="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25400</xdr:colOff>
      <xdr:row>0</xdr:row>
      <xdr:rowOff>330200</xdr:rowOff>
    </xdr:from>
    <xdr:to>
      <xdr:col>4</xdr:col>
      <xdr:colOff>698500</xdr:colOff>
      <xdr:row>0</xdr:row>
      <xdr:rowOff>1600200</xdr:rowOff>
    </xdr:to>
    <xdr:sp macro="" textlink="">
      <xdr:nvSpPr>
        <xdr:cNvPr id="46" name="Pentagon 10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AEC89112-5903-0240-BE7E-EB798EE4FB95}"/>
            </a:ext>
          </a:extLst>
        </xdr:cNvPr>
        <xdr:cNvSpPr/>
      </xdr:nvSpPr>
      <xdr:spPr>
        <a:xfrm rot="5400000">
          <a:off x="4845050" y="-336550"/>
          <a:ext cx="1270000" cy="2603500"/>
        </a:xfrm>
        <a:custGeom>
          <a:avLst/>
          <a:gdLst>
            <a:gd name="connsiteX0" fmla="*/ 0 w 1092200"/>
            <a:gd name="connsiteY0" fmla="*/ 0 h 2171700"/>
            <a:gd name="connsiteX1" fmla="*/ 927103 w 1092200"/>
            <a:gd name="connsiteY1" fmla="*/ 0 h 2171700"/>
            <a:gd name="connsiteX2" fmla="*/ 1092200 w 1092200"/>
            <a:gd name="connsiteY2" fmla="*/ 1085850 h 2171700"/>
            <a:gd name="connsiteX3" fmla="*/ 927103 w 1092200"/>
            <a:gd name="connsiteY3" fmla="*/ 2171700 h 2171700"/>
            <a:gd name="connsiteX4" fmla="*/ 0 w 1092200"/>
            <a:gd name="connsiteY4" fmla="*/ 2171700 h 2171700"/>
            <a:gd name="connsiteX5" fmla="*/ 0 w 1092200"/>
            <a:gd name="connsiteY5" fmla="*/ 0 h 2171700"/>
            <a:gd name="connsiteX0" fmla="*/ 0 w 1270000"/>
            <a:gd name="connsiteY0" fmla="*/ 0 h 2171700"/>
            <a:gd name="connsiteX1" fmla="*/ 927103 w 1270000"/>
            <a:gd name="connsiteY1" fmla="*/ 0 h 2171700"/>
            <a:gd name="connsiteX2" fmla="*/ 1270000 w 1270000"/>
            <a:gd name="connsiteY2" fmla="*/ 1098550 h 2171700"/>
            <a:gd name="connsiteX3" fmla="*/ 927103 w 1270000"/>
            <a:gd name="connsiteY3" fmla="*/ 2171700 h 2171700"/>
            <a:gd name="connsiteX4" fmla="*/ 0 w 1270000"/>
            <a:gd name="connsiteY4" fmla="*/ 2171700 h 2171700"/>
            <a:gd name="connsiteX5" fmla="*/ 0 w 1270000"/>
            <a:gd name="connsiteY5" fmla="*/ 0 h 21717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270000" h="2171700">
              <a:moveTo>
                <a:pt x="0" y="0"/>
              </a:moveTo>
              <a:lnTo>
                <a:pt x="927103" y="0"/>
              </a:lnTo>
              <a:lnTo>
                <a:pt x="1270000" y="1098550"/>
              </a:lnTo>
              <a:lnTo>
                <a:pt x="927103" y="2171700"/>
              </a:lnTo>
              <a:lnTo>
                <a:pt x="0" y="2171700"/>
              </a:lnTo>
              <a:lnTo>
                <a:pt x="0" y="0"/>
              </a:lnTo>
              <a:close/>
            </a:path>
          </a:pathLst>
        </a:custGeom>
        <a:solidFill>
          <a:schemeClr val="accent5">
            <a:lumMod val="60000"/>
            <a:lumOff val="40000"/>
          </a:schemeClr>
        </a:solidFill>
        <a:ln>
          <a:noFill/>
        </a:ln>
        <a:effectLst>
          <a:softEdge rad="254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lIns="64008" tIns="64008" rIns="64008" bIns="64008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1">
              <a:solidFill>
                <a:schemeClr val="tx1"/>
              </a:solidFill>
            </a:rPr>
            <a:t>Step 1</a:t>
          </a:r>
          <a:br>
            <a:rPr lang="en-US" sz="1600" b="1">
              <a:solidFill>
                <a:schemeClr val="tx1"/>
              </a:solidFill>
            </a:rPr>
          </a:br>
          <a:r>
            <a:rPr lang="en-US" sz="1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Please familiarize yourself </a:t>
          </a:r>
          <a:br>
            <a:rPr lang="en-US" sz="1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en-US" sz="1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with our products below, </a:t>
          </a:r>
          <a:br>
            <a:rPr lang="en-US" sz="1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en-US" sz="1400" b="1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or</a:t>
          </a:r>
          <a:r>
            <a:rPr lang="en-US" sz="1400" b="1" i="0" u="none" strike="noStrike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on </a:t>
          </a:r>
          <a:r>
            <a:rPr lang="en-US" sz="1400" b="1" i="0" u="none" strike="noStrike" baseline="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our website.</a:t>
          </a:r>
        </a:p>
      </xdr:txBody>
    </xdr:sp>
    <xdr:clientData/>
  </xdr:twoCellAnchor>
  <xdr:twoCellAnchor>
    <xdr:from>
      <xdr:col>6</xdr:col>
      <xdr:colOff>2197101</xdr:colOff>
      <xdr:row>0</xdr:row>
      <xdr:rowOff>373380</xdr:rowOff>
    </xdr:from>
    <xdr:to>
      <xdr:col>8</xdr:col>
      <xdr:colOff>114301</xdr:colOff>
      <xdr:row>0</xdr:row>
      <xdr:rowOff>1231900</xdr:rowOff>
    </xdr:to>
    <xdr:sp macro="" textlink="">
      <xdr:nvSpPr>
        <xdr:cNvPr id="48" name="Pentagon 46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C7DD438-DB3E-9140-A80B-37E407BFA1DD}"/>
            </a:ext>
          </a:extLst>
        </xdr:cNvPr>
        <xdr:cNvSpPr/>
      </xdr:nvSpPr>
      <xdr:spPr>
        <a:xfrm>
          <a:off x="10502901" y="373380"/>
          <a:ext cx="1600200" cy="858520"/>
        </a:xfrm>
        <a:custGeom>
          <a:avLst/>
          <a:gdLst>
            <a:gd name="connsiteX0" fmla="*/ 0 w 838200"/>
            <a:gd name="connsiteY0" fmla="*/ 0 h 1358900"/>
            <a:gd name="connsiteX1" fmla="*/ 419100 w 838200"/>
            <a:gd name="connsiteY1" fmla="*/ 0 h 1358900"/>
            <a:gd name="connsiteX2" fmla="*/ 838200 w 838200"/>
            <a:gd name="connsiteY2" fmla="*/ 679450 h 1358900"/>
            <a:gd name="connsiteX3" fmla="*/ 419100 w 838200"/>
            <a:gd name="connsiteY3" fmla="*/ 1358900 h 1358900"/>
            <a:gd name="connsiteX4" fmla="*/ 0 w 838200"/>
            <a:gd name="connsiteY4" fmla="*/ 1358900 h 1358900"/>
            <a:gd name="connsiteX5" fmla="*/ 0 w 838200"/>
            <a:gd name="connsiteY5" fmla="*/ 0 h 1358900"/>
            <a:gd name="connsiteX0" fmla="*/ 0 w 609600"/>
            <a:gd name="connsiteY0" fmla="*/ 0 h 1358900"/>
            <a:gd name="connsiteX1" fmla="*/ 419100 w 609600"/>
            <a:gd name="connsiteY1" fmla="*/ 0 h 1358900"/>
            <a:gd name="connsiteX2" fmla="*/ 609600 w 609600"/>
            <a:gd name="connsiteY2" fmla="*/ 654050 h 1358900"/>
            <a:gd name="connsiteX3" fmla="*/ 419100 w 609600"/>
            <a:gd name="connsiteY3" fmla="*/ 1358900 h 1358900"/>
            <a:gd name="connsiteX4" fmla="*/ 0 w 609600"/>
            <a:gd name="connsiteY4" fmla="*/ 1358900 h 1358900"/>
            <a:gd name="connsiteX5" fmla="*/ 0 w 609600"/>
            <a:gd name="connsiteY5" fmla="*/ 0 h 1358900"/>
            <a:gd name="connsiteX0" fmla="*/ 0 w 537556"/>
            <a:gd name="connsiteY0" fmla="*/ 0 h 1358900"/>
            <a:gd name="connsiteX1" fmla="*/ 419100 w 537556"/>
            <a:gd name="connsiteY1" fmla="*/ 0 h 1358900"/>
            <a:gd name="connsiteX2" fmla="*/ 537556 w 537556"/>
            <a:gd name="connsiteY2" fmla="*/ 654050 h 1358900"/>
            <a:gd name="connsiteX3" fmla="*/ 419100 w 537556"/>
            <a:gd name="connsiteY3" fmla="*/ 1358900 h 1358900"/>
            <a:gd name="connsiteX4" fmla="*/ 0 w 537556"/>
            <a:gd name="connsiteY4" fmla="*/ 1358900 h 1358900"/>
            <a:gd name="connsiteX5" fmla="*/ 0 w 537556"/>
            <a:gd name="connsiteY5" fmla="*/ 0 h 1358900"/>
            <a:gd name="connsiteX0" fmla="*/ 0 w 576349"/>
            <a:gd name="connsiteY0" fmla="*/ 0 h 1358900"/>
            <a:gd name="connsiteX1" fmla="*/ 419100 w 576349"/>
            <a:gd name="connsiteY1" fmla="*/ 0 h 1358900"/>
            <a:gd name="connsiteX2" fmla="*/ 576349 w 576349"/>
            <a:gd name="connsiteY2" fmla="*/ 666750 h 1358900"/>
            <a:gd name="connsiteX3" fmla="*/ 419100 w 576349"/>
            <a:gd name="connsiteY3" fmla="*/ 1358900 h 1358900"/>
            <a:gd name="connsiteX4" fmla="*/ 0 w 576349"/>
            <a:gd name="connsiteY4" fmla="*/ 1358900 h 1358900"/>
            <a:gd name="connsiteX5" fmla="*/ 0 w 576349"/>
            <a:gd name="connsiteY5" fmla="*/ 0 h 1358900"/>
            <a:gd name="connsiteX0" fmla="*/ 0 w 518981"/>
            <a:gd name="connsiteY0" fmla="*/ 0 h 1358900"/>
            <a:gd name="connsiteX1" fmla="*/ 419100 w 518981"/>
            <a:gd name="connsiteY1" fmla="*/ 0 h 1358900"/>
            <a:gd name="connsiteX2" fmla="*/ 518981 w 518981"/>
            <a:gd name="connsiteY2" fmla="*/ 662976 h 1358900"/>
            <a:gd name="connsiteX3" fmla="*/ 419100 w 518981"/>
            <a:gd name="connsiteY3" fmla="*/ 1358900 h 1358900"/>
            <a:gd name="connsiteX4" fmla="*/ 0 w 518981"/>
            <a:gd name="connsiteY4" fmla="*/ 1358900 h 1358900"/>
            <a:gd name="connsiteX5" fmla="*/ 0 w 518981"/>
            <a:gd name="connsiteY5" fmla="*/ 0 h 1358900"/>
            <a:gd name="connsiteX0" fmla="*/ 0 w 537659"/>
            <a:gd name="connsiteY0" fmla="*/ 0 h 1358900"/>
            <a:gd name="connsiteX1" fmla="*/ 419100 w 537659"/>
            <a:gd name="connsiteY1" fmla="*/ 0 h 1358900"/>
            <a:gd name="connsiteX2" fmla="*/ 537659 w 537659"/>
            <a:gd name="connsiteY2" fmla="*/ 662976 h 1358900"/>
            <a:gd name="connsiteX3" fmla="*/ 419100 w 537659"/>
            <a:gd name="connsiteY3" fmla="*/ 1358900 h 1358900"/>
            <a:gd name="connsiteX4" fmla="*/ 0 w 537659"/>
            <a:gd name="connsiteY4" fmla="*/ 1358900 h 1358900"/>
            <a:gd name="connsiteX5" fmla="*/ 0 w 537659"/>
            <a:gd name="connsiteY5" fmla="*/ 0 h 13589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537659" h="1358900">
              <a:moveTo>
                <a:pt x="0" y="0"/>
              </a:moveTo>
              <a:lnTo>
                <a:pt x="419100" y="0"/>
              </a:lnTo>
              <a:lnTo>
                <a:pt x="537659" y="662976"/>
              </a:lnTo>
              <a:lnTo>
                <a:pt x="419100" y="1358900"/>
              </a:lnTo>
              <a:lnTo>
                <a:pt x="0" y="1358900"/>
              </a:lnTo>
              <a:lnTo>
                <a:pt x="0" y="0"/>
              </a:lnTo>
              <a:close/>
            </a:path>
          </a:pathLst>
        </a:custGeom>
        <a:solidFill>
          <a:schemeClr val="accent5">
            <a:lumMod val="60000"/>
            <a:lumOff val="40000"/>
          </a:schemeClr>
        </a:solidFill>
        <a:ln w="31750">
          <a:solidFill>
            <a:srgbClr val="0070C0"/>
          </a:solidFill>
        </a:ln>
        <a:effectLst>
          <a:softEdge rad="25400"/>
        </a:effectLst>
        <a:scene3d>
          <a:camera prst="orthographicFront"/>
          <a:lightRig rig="threePt" dir="t"/>
        </a:scene3d>
        <a:sp3d extrusionH="76200">
          <a:contourClr>
            <a:schemeClr val="bg1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137160" tIns="64008" rIns="64008" bIns="64008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1">
              <a:solidFill>
                <a:schemeClr val="tx1"/>
              </a:solidFill>
            </a:rPr>
            <a:t>Step 3</a:t>
          </a:r>
        </a:p>
        <a:p>
          <a:pPr algn="l"/>
          <a:r>
            <a:rPr lang="en-US" sz="1400" b="1">
              <a:solidFill>
                <a:schemeClr val="bg1"/>
              </a:solidFill>
            </a:rPr>
            <a:t>Proceed to the </a:t>
          </a:r>
        </a:p>
        <a:p>
          <a:pPr algn="l"/>
          <a:r>
            <a:rPr lang="en-US" sz="1400" b="1">
              <a:solidFill>
                <a:schemeClr val="bg1"/>
              </a:solidFill>
            </a:rPr>
            <a:t>mailing list.</a:t>
          </a:r>
        </a:p>
      </xdr:txBody>
    </xdr:sp>
    <xdr:clientData/>
  </xdr:twoCellAnchor>
  <xdr:twoCellAnchor editAs="oneCell">
    <xdr:from>
      <xdr:col>1</xdr:col>
      <xdr:colOff>6350</xdr:colOff>
      <xdr:row>98</xdr:row>
      <xdr:rowOff>6350</xdr:rowOff>
    </xdr:from>
    <xdr:to>
      <xdr:col>1</xdr:col>
      <xdr:colOff>1924050</xdr:colOff>
      <xdr:row>105</xdr:row>
      <xdr:rowOff>234950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F68C44D-B38D-2249-A8B6-D4579E310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98450" y="16744950"/>
          <a:ext cx="1917700" cy="1917700"/>
        </a:xfrm>
        <a:prstGeom prst="rect">
          <a:avLst/>
        </a:prstGeom>
      </xdr:spPr>
    </xdr:pic>
    <xdr:clientData/>
  </xdr:twoCellAnchor>
  <xdr:twoCellAnchor editAs="oneCell">
    <xdr:from>
      <xdr:col>2</xdr:col>
      <xdr:colOff>6350</xdr:colOff>
      <xdr:row>98</xdr:row>
      <xdr:rowOff>6350</xdr:rowOff>
    </xdr:from>
    <xdr:to>
      <xdr:col>2</xdr:col>
      <xdr:colOff>1924050</xdr:colOff>
      <xdr:row>105</xdr:row>
      <xdr:rowOff>234950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A1FDB766-B817-FC42-B883-744289D83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16744950"/>
          <a:ext cx="1917700" cy="191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6350</xdr:colOff>
      <xdr:row>98</xdr:row>
      <xdr:rowOff>6350</xdr:rowOff>
    </xdr:from>
    <xdr:to>
      <xdr:col>3</xdr:col>
      <xdr:colOff>1924050</xdr:colOff>
      <xdr:row>105</xdr:row>
      <xdr:rowOff>234950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C732D641-9AA3-9F42-B600-C54C98C87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9250" y="16744950"/>
          <a:ext cx="1917700" cy="191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6350</xdr:colOff>
      <xdr:row>98</xdr:row>
      <xdr:rowOff>0</xdr:rowOff>
    </xdr:from>
    <xdr:to>
      <xdr:col>5</xdr:col>
      <xdr:colOff>6350</xdr:colOff>
      <xdr:row>106</xdr:row>
      <xdr:rowOff>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A9D1DA9B-2336-F64E-AA72-1AD8E05F3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9650" y="16738600"/>
          <a:ext cx="1930400" cy="193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109</xdr:row>
      <xdr:rowOff>6350</xdr:rowOff>
    </xdr:from>
    <xdr:to>
      <xdr:col>1</xdr:col>
      <xdr:colOff>1924050</xdr:colOff>
      <xdr:row>117</xdr:row>
      <xdr:rowOff>2238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45C74564-AB21-9E4B-B1B4-BAE3C5761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19399250"/>
          <a:ext cx="192405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6350</xdr:colOff>
      <xdr:row>109</xdr:row>
      <xdr:rowOff>0</xdr:rowOff>
    </xdr:from>
    <xdr:to>
      <xdr:col>3</xdr:col>
      <xdr:colOff>901</xdr:colOff>
      <xdr:row>116</xdr:row>
      <xdr:rowOff>234950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7D2435BB-1C6F-2745-AE42-6D760C93F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19392900"/>
          <a:ext cx="192405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6350</xdr:colOff>
      <xdr:row>109</xdr:row>
      <xdr:rowOff>0</xdr:rowOff>
    </xdr:from>
    <xdr:to>
      <xdr:col>4</xdr:col>
      <xdr:colOff>902</xdr:colOff>
      <xdr:row>116</xdr:row>
      <xdr:rowOff>234950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D4F829BD-2092-3545-A98A-54A5D4F567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9250" y="19392900"/>
          <a:ext cx="192405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6350</xdr:colOff>
      <xdr:row>109</xdr:row>
      <xdr:rowOff>0</xdr:rowOff>
    </xdr:from>
    <xdr:to>
      <xdr:col>5</xdr:col>
      <xdr:colOff>0</xdr:colOff>
      <xdr:row>116</xdr:row>
      <xdr:rowOff>234950</xdr:rowOff>
    </xdr:to>
    <xdr:pic>
      <xdr:nvPicPr>
        <xdr:cNvPr id="73" name="Picture 72" descr="Reisling Caraway Jelly">
          <a:extLst>
            <a:ext uri="{FF2B5EF4-FFF2-40B4-BE49-F238E27FC236}">
              <a16:creationId xmlns:a16="http://schemas.microsoft.com/office/drawing/2014/main" id="{93666424-62B3-BF47-ABEE-D463258B01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9650" y="19392900"/>
          <a:ext cx="192405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25400</xdr:colOff>
      <xdr:row>50</xdr:row>
      <xdr:rowOff>0</xdr:rowOff>
    </xdr:from>
    <xdr:ext cx="1920240" cy="1920240"/>
    <xdr:pic>
      <xdr:nvPicPr>
        <xdr:cNvPr id="41" name="Picture 40">
          <a:extLst>
            <a:ext uri="{FF2B5EF4-FFF2-40B4-BE49-F238E27FC236}">
              <a16:creationId xmlns:a16="http://schemas.microsoft.com/office/drawing/2014/main" id="{876D0367-DD68-084C-9D13-0B22D8DEB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" y="16497300"/>
          <a:ext cx="1920240" cy="1920240"/>
        </a:xfrm>
        <a:prstGeom prst="rect">
          <a:avLst/>
        </a:prstGeom>
      </xdr:spPr>
    </xdr:pic>
    <xdr:clientData/>
  </xdr:oneCellAnchor>
  <xdr:oneCellAnchor>
    <xdr:from>
      <xdr:col>2</xdr:col>
      <xdr:colOff>0</xdr:colOff>
      <xdr:row>50</xdr:row>
      <xdr:rowOff>0</xdr:rowOff>
    </xdr:from>
    <xdr:ext cx="1920240" cy="1920240"/>
    <xdr:pic>
      <xdr:nvPicPr>
        <xdr:cNvPr id="43" name="Picture 42">
          <a:extLst>
            <a:ext uri="{FF2B5EF4-FFF2-40B4-BE49-F238E27FC236}">
              <a16:creationId xmlns:a16="http://schemas.microsoft.com/office/drawing/2014/main" id="{67068824-3C51-F14D-8C95-F0B0A7BE3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00" y="16497300"/>
          <a:ext cx="1920240" cy="192024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50</xdr:row>
      <xdr:rowOff>0</xdr:rowOff>
    </xdr:from>
    <xdr:ext cx="1920240" cy="1920240"/>
    <xdr:pic>
      <xdr:nvPicPr>
        <xdr:cNvPr id="47" name="Picture 46">
          <a:extLst>
            <a:ext uri="{FF2B5EF4-FFF2-40B4-BE49-F238E27FC236}">
              <a16:creationId xmlns:a16="http://schemas.microsoft.com/office/drawing/2014/main" id="{8BC65B31-9BBB-A94D-8D16-DAAFA854B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16497300"/>
          <a:ext cx="1920240" cy="1920240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50</xdr:row>
      <xdr:rowOff>0</xdr:rowOff>
    </xdr:from>
    <xdr:ext cx="1920240" cy="1920240"/>
    <xdr:pic>
      <xdr:nvPicPr>
        <xdr:cNvPr id="49" name="Picture 48">
          <a:extLst>
            <a:ext uri="{FF2B5EF4-FFF2-40B4-BE49-F238E27FC236}">
              <a16:creationId xmlns:a16="http://schemas.microsoft.com/office/drawing/2014/main" id="{B157C1F8-2652-2C4D-97D1-4A818B501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3300" y="16497300"/>
          <a:ext cx="1920240" cy="1920240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62</xdr:row>
      <xdr:rowOff>0</xdr:rowOff>
    </xdr:from>
    <xdr:to>
      <xdr:col>1</xdr:col>
      <xdr:colOff>1917700</xdr:colOff>
      <xdr:row>69</xdr:row>
      <xdr:rowOff>228600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E1B2826-62D2-6345-A265-BAF89C82E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" y="16497300"/>
          <a:ext cx="1917700" cy="19177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62</xdr:row>
      <xdr:rowOff>0</xdr:rowOff>
    </xdr:from>
    <xdr:to>
      <xdr:col>3</xdr:col>
      <xdr:colOff>0</xdr:colOff>
      <xdr:row>69</xdr:row>
      <xdr:rowOff>228600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3639B6A-E4BD-EF4E-B145-BE8361954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200" y="16497300"/>
          <a:ext cx="1917700" cy="1917700"/>
        </a:xfrm>
        <a:prstGeom prst="rect">
          <a:avLst/>
        </a:prstGeom>
      </xdr:spPr>
    </xdr:pic>
    <xdr:clientData/>
  </xdr:twoCellAnchor>
  <xdr:oneCellAnchor>
    <xdr:from>
      <xdr:col>1</xdr:col>
      <xdr:colOff>25400</xdr:colOff>
      <xdr:row>132</xdr:row>
      <xdr:rowOff>0</xdr:rowOff>
    </xdr:from>
    <xdr:ext cx="1914892" cy="1915561"/>
    <xdr:pic>
      <xdr:nvPicPr>
        <xdr:cNvPr id="50" name="Picture 49">
          <a:extLst>
            <a:ext uri="{FF2B5EF4-FFF2-40B4-BE49-F238E27FC236}">
              <a16:creationId xmlns:a16="http://schemas.microsoft.com/office/drawing/2014/main" id="{52640184-D92B-744E-8969-BFD4E8611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0" y="25184100"/>
          <a:ext cx="1914892" cy="1915561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75</xdr:row>
      <xdr:rowOff>0</xdr:rowOff>
    </xdr:from>
    <xdr:to>
      <xdr:col>2</xdr:col>
      <xdr:colOff>0</xdr:colOff>
      <xdr:row>83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F013BB-C69B-884D-9573-096F3CC90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92100" y="25184100"/>
          <a:ext cx="1930400" cy="19304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75</xdr:row>
      <xdr:rowOff>0</xdr:rowOff>
    </xdr:from>
    <xdr:to>
      <xdr:col>3</xdr:col>
      <xdr:colOff>12700</xdr:colOff>
      <xdr:row>83</xdr:row>
      <xdr:rowOff>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7AC63F2-01BC-9B42-B9F9-24BF85B84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235200" y="25184100"/>
          <a:ext cx="1930400" cy="19304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75</xdr:row>
      <xdr:rowOff>0</xdr:rowOff>
    </xdr:from>
    <xdr:to>
      <xdr:col>4</xdr:col>
      <xdr:colOff>12700</xdr:colOff>
      <xdr:row>83</xdr:row>
      <xdr:rowOff>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805BF72-7513-1D4E-BDEE-8F099E2F4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165600" y="25184100"/>
          <a:ext cx="1930400" cy="19304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75</xdr:row>
      <xdr:rowOff>0</xdr:rowOff>
    </xdr:from>
    <xdr:to>
      <xdr:col>5</xdr:col>
      <xdr:colOff>12700</xdr:colOff>
      <xdr:row>83</xdr:row>
      <xdr:rowOff>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23D6E44-D6EC-C543-B08D-5314F052F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096000" y="25184100"/>
          <a:ext cx="1930400" cy="19304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86</xdr:row>
      <xdr:rowOff>12700</xdr:rowOff>
    </xdr:from>
    <xdr:to>
      <xdr:col>2</xdr:col>
      <xdr:colOff>0</xdr:colOff>
      <xdr:row>94</xdr:row>
      <xdr:rowOff>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4E99791-078D-2543-AFF2-362293C7E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04800" y="27851100"/>
          <a:ext cx="1917700" cy="1917700"/>
        </a:xfrm>
        <a:prstGeom prst="rect">
          <a:avLst/>
        </a:prstGeom>
      </xdr:spPr>
    </xdr:pic>
    <xdr:clientData/>
  </xdr:twoCellAnchor>
  <xdr:twoCellAnchor editAs="oneCell">
    <xdr:from>
      <xdr:col>2</xdr:col>
      <xdr:colOff>12700</xdr:colOff>
      <xdr:row>86</xdr:row>
      <xdr:rowOff>12700</xdr:rowOff>
    </xdr:from>
    <xdr:to>
      <xdr:col>3</xdr:col>
      <xdr:colOff>0</xdr:colOff>
      <xdr:row>94</xdr:row>
      <xdr:rowOff>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68EAF97-6EAC-5C48-AAEB-34456A69D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235200" y="27851100"/>
          <a:ext cx="1917700" cy="19177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</xdr:row>
      <xdr:rowOff>12700</xdr:rowOff>
    </xdr:from>
    <xdr:to>
      <xdr:col>2</xdr:col>
      <xdr:colOff>0</xdr:colOff>
      <xdr:row>128</xdr:row>
      <xdr:rowOff>12700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19C46A4-EAE2-544A-B61C-74E29ACB1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2100" y="30505400"/>
          <a:ext cx="1930400" cy="1930400"/>
        </a:xfrm>
        <a:prstGeom prst="rect">
          <a:avLst/>
        </a:prstGeom>
      </xdr:spPr>
    </xdr:pic>
    <xdr:clientData/>
  </xdr:twoCellAnchor>
  <xdr:twoCellAnchor editAs="oneCell">
    <xdr:from>
      <xdr:col>2</xdr:col>
      <xdr:colOff>450</xdr:colOff>
      <xdr:row>120</xdr:row>
      <xdr:rowOff>0</xdr:rowOff>
    </xdr:from>
    <xdr:to>
      <xdr:col>2</xdr:col>
      <xdr:colOff>1924500</xdr:colOff>
      <xdr:row>127</xdr:row>
      <xdr:rowOff>234950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03CBB5E-5655-6149-8566-B334C9F05F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222950" y="30492700"/>
          <a:ext cx="192405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451</xdr:colOff>
      <xdr:row>120</xdr:row>
      <xdr:rowOff>0</xdr:rowOff>
    </xdr:from>
    <xdr:to>
      <xdr:col>3</xdr:col>
      <xdr:colOff>1924501</xdr:colOff>
      <xdr:row>127</xdr:row>
      <xdr:rowOff>234950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B2A4E89-8FC9-734F-B14F-4983AF62C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153351" y="30492700"/>
          <a:ext cx="192405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1727200</xdr:colOff>
      <xdr:row>0</xdr:row>
      <xdr:rowOff>0</xdr:rowOff>
    </xdr:from>
    <xdr:to>
      <xdr:col>19</xdr:col>
      <xdr:colOff>1663700</xdr:colOff>
      <xdr:row>0</xdr:row>
      <xdr:rowOff>12700</xdr:rowOff>
    </xdr:to>
    <xdr:sp macro="" textlink="">
      <xdr:nvSpPr>
        <xdr:cNvPr id="3" name="Pentagon 10">
          <a:extLst>
            <a:ext uri="{FF2B5EF4-FFF2-40B4-BE49-F238E27FC236}">
              <a16:creationId xmlns:a16="http://schemas.microsoft.com/office/drawing/2014/main" id="{82C946FF-9B73-8A47-9708-A569B06330A0}"/>
            </a:ext>
          </a:extLst>
        </xdr:cNvPr>
        <xdr:cNvSpPr/>
      </xdr:nvSpPr>
      <xdr:spPr>
        <a:xfrm rot="5400000">
          <a:off x="8108950" y="-146050"/>
          <a:ext cx="1562100" cy="2159000"/>
        </a:xfrm>
        <a:custGeom>
          <a:avLst/>
          <a:gdLst>
            <a:gd name="connsiteX0" fmla="*/ 0 w 1092200"/>
            <a:gd name="connsiteY0" fmla="*/ 0 h 2171700"/>
            <a:gd name="connsiteX1" fmla="*/ 927103 w 1092200"/>
            <a:gd name="connsiteY1" fmla="*/ 0 h 2171700"/>
            <a:gd name="connsiteX2" fmla="*/ 1092200 w 1092200"/>
            <a:gd name="connsiteY2" fmla="*/ 1085850 h 2171700"/>
            <a:gd name="connsiteX3" fmla="*/ 927103 w 1092200"/>
            <a:gd name="connsiteY3" fmla="*/ 2171700 h 2171700"/>
            <a:gd name="connsiteX4" fmla="*/ 0 w 1092200"/>
            <a:gd name="connsiteY4" fmla="*/ 2171700 h 2171700"/>
            <a:gd name="connsiteX5" fmla="*/ 0 w 1092200"/>
            <a:gd name="connsiteY5" fmla="*/ 0 h 2171700"/>
            <a:gd name="connsiteX0" fmla="*/ 0 w 1270000"/>
            <a:gd name="connsiteY0" fmla="*/ 0 h 2171700"/>
            <a:gd name="connsiteX1" fmla="*/ 927103 w 1270000"/>
            <a:gd name="connsiteY1" fmla="*/ 0 h 2171700"/>
            <a:gd name="connsiteX2" fmla="*/ 1270000 w 1270000"/>
            <a:gd name="connsiteY2" fmla="*/ 1098550 h 2171700"/>
            <a:gd name="connsiteX3" fmla="*/ 927103 w 1270000"/>
            <a:gd name="connsiteY3" fmla="*/ 2171700 h 2171700"/>
            <a:gd name="connsiteX4" fmla="*/ 0 w 1270000"/>
            <a:gd name="connsiteY4" fmla="*/ 2171700 h 2171700"/>
            <a:gd name="connsiteX5" fmla="*/ 0 w 1270000"/>
            <a:gd name="connsiteY5" fmla="*/ 0 h 21717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270000" h="2171700">
              <a:moveTo>
                <a:pt x="0" y="0"/>
              </a:moveTo>
              <a:lnTo>
                <a:pt x="927103" y="0"/>
              </a:lnTo>
              <a:lnTo>
                <a:pt x="1270000" y="1098550"/>
              </a:lnTo>
              <a:lnTo>
                <a:pt x="927103" y="2171700"/>
              </a:lnTo>
              <a:lnTo>
                <a:pt x="0" y="2171700"/>
              </a:lnTo>
              <a:lnTo>
                <a:pt x="0" y="0"/>
              </a:lnTo>
              <a:close/>
            </a:path>
          </a:pathLst>
        </a:custGeom>
        <a:solidFill>
          <a:schemeClr val="accent5">
            <a:lumMod val="60000"/>
            <a:lumOff val="40000"/>
          </a:schemeClr>
        </a:solidFill>
        <a:ln>
          <a:noFill/>
        </a:ln>
        <a:effectLst>
          <a:softEdge rad="254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1">
              <a:solidFill>
                <a:schemeClr val="tx1"/>
              </a:solidFill>
            </a:rPr>
            <a:t>Step 2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1">
              <a:solidFill>
                <a:schemeClr val="bg1"/>
              </a:solidFill>
            </a:rPr>
            <a:t>Create custom cookie assortment(s) and a gift collection. Include a gift message if you like.</a:t>
          </a:r>
          <a:endParaRPr lang="en-US" sz="1400" b="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1441450</xdr:colOff>
      <xdr:row>0</xdr:row>
      <xdr:rowOff>247650</xdr:rowOff>
    </xdr:from>
    <xdr:to>
      <xdr:col>3</xdr:col>
      <xdr:colOff>1092200</xdr:colOff>
      <xdr:row>5</xdr:row>
      <xdr:rowOff>50800</xdr:rowOff>
    </xdr:to>
    <xdr:sp macro="" textlink="">
      <xdr:nvSpPr>
        <xdr:cNvPr id="13" name="Pentagon 10">
          <a:extLst>
            <a:ext uri="{FF2B5EF4-FFF2-40B4-BE49-F238E27FC236}">
              <a16:creationId xmlns:a16="http://schemas.microsoft.com/office/drawing/2014/main" id="{4201569D-25A0-7245-9B8F-75EFCE6B803A}"/>
            </a:ext>
          </a:extLst>
        </xdr:cNvPr>
        <xdr:cNvSpPr/>
      </xdr:nvSpPr>
      <xdr:spPr>
        <a:xfrm>
          <a:off x="2762250" y="247650"/>
          <a:ext cx="1416050" cy="1073150"/>
        </a:xfrm>
        <a:custGeom>
          <a:avLst/>
          <a:gdLst>
            <a:gd name="connsiteX0" fmla="*/ 0 w 1092200"/>
            <a:gd name="connsiteY0" fmla="*/ 0 h 2171700"/>
            <a:gd name="connsiteX1" fmla="*/ 927103 w 1092200"/>
            <a:gd name="connsiteY1" fmla="*/ 0 h 2171700"/>
            <a:gd name="connsiteX2" fmla="*/ 1092200 w 1092200"/>
            <a:gd name="connsiteY2" fmla="*/ 1085850 h 2171700"/>
            <a:gd name="connsiteX3" fmla="*/ 927103 w 1092200"/>
            <a:gd name="connsiteY3" fmla="*/ 2171700 h 2171700"/>
            <a:gd name="connsiteX4" fmla="*/ 0 w 1092200"/>
            <a:gd name="connsiteY4" fmla="*/ 2171700 h 2171700"/>
            <a:gd name="connsiteX5" fmla="*/ 0 w 1092200"/>
            <a:gd name="connsiteY5" fmla="*/ 0 h 2171700"/>
            <a:gd name="connsiteX0" fmla="*/ 0 w 1270000"/>
            <a:gd name="connsiteY0" fmla="*/ 0 h 2171700"/>
            <a:gd name="connsiteX1" fmla="*/ 927103 w 1270000"/>
            <a:gd name="connsiteY1" fmla="*/ 0 h 2171700"/>
            <a:gd name="connsiteX2" fmla="*/ 1270000 w 1270000"/>
            <a:gd name="connsiteY2" fmla="*/ 1098550 h 2171700"/>
            <a:gd name="connsiteX3" fmla="*/ 927103 w 1270000"/>
            <a:gd name="connsiteY3" fmla="*/ 2171700 h 2171700"/>
            <a:gd name="connsiteX4" fmla="*/ 0 w 1270000"/>
            <a:gd name="connsiteY4" fmla="*/ 2171700 h 2171700"/>
            <a:gd name="connsiteX5" fmla="*/ 0 w 1270000"/>
            <a:gd name="connsiteY5" fmla="*/ 0 h 21717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270000" h="2171700">
              <a:moveTo>
                <a:pt x="0" y="0"/>
              </a:moveTo>
              <a:lnTo>
                <a:pt x="927103" y="0"/>
              </a:lnTo>
              <a:lnTo>
                <a:pt x="1270000" y="1098550"/>
              </a:lnTo>
              <a:lnTo>
                <a:pt x="927103" y="2171700"/>
              </a:lnTo>
              <a:lnTo>
                <a:pt x="0" y="2171700"/>
              </a:lnTo>
              <a:lnTo>
                <a:pt x="0" y="0"/>
              </a:lnTo>
              <a:close/>
            </a:path>
          </a:pathLst>
        </a:custGeom>
        <a:solidFill>
          <a:schemeClr val="accent5">
            <a:lumMod val="60000"/>
            <a:lumOff val="40000"/>
          </a:schemeClr>
        </a:solidFill>
        <a:ln>
          <a:noFill/>
        </a:ln>
        <a:effectLst>
          <a:softEdge rad="254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horz" lIns="109728" tIns="64008" bIns="0" rtlCol="0" anchor="t"/>
        <a:lstStyle/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1">
              <a:solidFill>
                <a:schemeClr val="tx1"/>
              </a:solidFill>
            </a:rPr>
            <a:t>Step 4</a:t>
          </a:r>
          <a:br>
            <a:rPr lang="en-US" sz="1600" b="1">
              <a:solidFill>
                <a:schemeClr val="tx1"/>
              </a:solidFill>
            </a:rPr>
          </a:br>
          <a:r>
            <a:rPr lang="en-US" sz="14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Provide your</a:t>
          </a:r>
          <a:br>
            <a:rPr lang="en-US" sz="14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en-US" sz="14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contact info 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and address.</a:t>
          </a:r>
          <a:endParaRPr lang="en-US" sz="1400" b="0"/>
        </a:p>
      </xdr:txBody>
    </xdr:sp>
    <xdr:clientData/>
  </xdr:twoCellAnchor>
  <xdr:twoCellAnchor>
    <xdr:from>
      <xdr:col>4</xdr:col>
      <xdr:colOff>285750</xdr:colOff>
      <xdr:row>4</xdr:row>
      <xdr:rowOff>171450</xdr:rowOff>
    </xdr:from>
    <xdr:to>
      <xdr:col>5</xdr:col>
      <xdr:colOff>1181100</xdr:colOff>
      <xdr:row>7</xdr:row>
      <xdr:rowOff>203200</xdr:rowOff>
    </xdr:to>
    <xdr:sp macro="" textlink="">
      <xdr:nvSpPr>
        <xdr:cNvPr id="18" name="Pentagon 10">
          <a:extLst>
            <a:ext uri="{FF2B5EF4-FFF2-40B4-BE49-F238E27FC236}">
              <a16:creationId xmlns:a16="http://schemas.microsoft.com/office/drawing/2014/main" id="{6F779CBA-FDA5-A84C-BC6B-235AF683E4E1}"/>
            </a:ext>
          </a:extLst>
        </xdr:cNvPr>
        <xdr:cNvSpPr/>
      </xdr:nvSpPr>
      <xdr:spPr>
        <a:xfrm rot="5400000">
          <a:off x="5499100" y="381000"/>
          <a:ext cx="793750" cy="2406650"/>
        </a:xfrm>
        <a:custGeom>
          <a:avLst/>
          <a:gdLst>
            <a:gd name="connsiteX0" fmla="*/ 0 w 1092200"/>
            <a:gd name="connsiteY0" fmla="*/ 0 h 2171700"/>
            <a:gd name="connsiteX1" fmla="*/ 927103 w 1092200"/>
            <a:gd name="connsiteY1" fmla="*/ 0 h 2171700"/>
            <a:gd name="connsiteX2" fmla="*/ 1092200 w 1092200"/>
            <a:gd name="connsiteY2" fmla="*/ 1085850 h 2171700"/>
            <a:gd name="connsiteX3" fmla="*/ 927103 w 1092200"/>
            <a:gd name="connsiteY3" fmla="*/ 2171700 h 2171700"/>
            <a:gd name="connsiteX4" fmla="*/ 0 w 1092200"/>
            <a:gd name="connsiteY4" fmla="*/ 2171700 h 2171700"/>
            <a:gd name="connsiteX5" fmla="*/ 0 w 1092200"/>
            <a:gd name="connsiteY5" fmla="*/ 0 h 2171700"/>
            <a:gd name="connsiteX0" fmla="*/ 0 w 1270000"/>
            <a:gd name="connsiteY0" fmla="*/ 0 h 2171700"/>
            <a:gd name="connsiteX1" fmla="*/ 927103 w 1270000"/>
            <a:gd name="connsiteY1" fmla="*/ 0 h 2171700"/>
            <a:gd name="connsiteX2" fmla="*/ 1270000 w 1270000"/>
            <a:gd name="connsiteY2" fmla="*/ 1098550 h 2171700"/>
            <a:gd name="connsiteX3" fmla="*/ 927103 w 1270000"/>
            <a:gd name="connsiteY3" fmla="*/ 2171700 h 2171700"/>
            <a:gd name="connsiteX4" fmla="*/ 0 w 1270000"/>
            <a:gd name="connsiteY4" fmla="*/ 2171700 h 2171700"/>
            <a:gd name="connsiteX5" fmla="*/ 0 w 1270000"/>
            <a:gd name="connsiteY5" fmla="*/ 0 h 21717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1270000" h="2171700">
              <a:moveTo>
                <a:pt x="0" y="0"/>
              </a:moveTo>
              <a:lnTo>
                <a:pt x="927103" y="0"/>
              </a:lnTo>
              <a:lnTo>
                <a:pt x="1270000" y="1098550"/>
              </a:lnTo>
              <a:lnTo>
                <a:pt x="927103" y="2171700"/>
              </a:lnTo>
              <a:lnTo>
                <a:pt x="0" y="2171700"/>
              </a:lnTo>
              <a:lnTo>
                <a:pt x="0" y="0"/>
              </a:lnTo>
              <a:close/>
            </a:path>
          </a:pathLst>
        </a:custGeom>
        <a:solidFill>
          <a:schemeClr val="accent5">
            <a:lumMod val="60000"/>
            <a:lumOff val="40000"/>
          </a:schemeClr>
        </a:solidFill>
        <a:ln>
          <a:noFill/>
        </a:ln>
        <a:effectLst>
          <a:softEdge rad="254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lIns="64008" tIns="64008" rIns="0" bIns="64008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1">
              <a:solidFill>
                <a:schemeClr val="tx1"/>
              </a:solidFill>
            </a:rPr>
            <a:t>Step 5:</a:t>
          </a:r>
          <a:r>
            <a:rPr lang="en-US" sz="1600" b="1" baseline="0">
              <a:solidFill>
                <a:schemeClr val="tx1"/>
              </a:solidFill>
            </a:rPr>
            <a:t> </a:t>
          </a:r>
          <a:r>
            <a:rPr lang="en-US" sz="14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Fill in recipient </a:t>
          </a:r>
          <a:br>
            <a:rPr lang="en-US" sz="14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lang="en-US" sz="14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info and</a:t>
          </a:r>
          <a:r>
            <a:rPr lang="en-US" sz="1400" b="0" i="0" u="none" strike="noStrike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select gifts.</a:t>
          </a:r>
          <a:endParaRPr lang="en-US" sz="1400" b="0"/>
        </a:p>
      </xdr:txBody>
    </xdr:sp>
    <xdr:clientData/>
  </xdr:twoCellAnchor>
  <xdr:twoCellAnchor>
    <xdr:from>
      <xdr:col>1</xdr:col>
      <xdr:colOff>292100</xdr:colOff>
      <xdr:row>0</xdr:row>
      <xdr:rowOff>127000</xdr:rowOff>
    </xdr:from>
    <xdr:to>
      <xdr:col>2</xdr:col>
      <xdr:colOff>785301</xdr:colOff>
      <xdr:row>6</xdr:row>
      <xdr:rowOff>124901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75E6894E-6D8F-5A45-AEE8-B5B452FEC975}"/>
            </a:ext>
          </a:extLst>
        </xdr:cNvPr>
        <xdr:cNvGrpSpPr/>
      </xdr:nvGrpSpPr>
      <xdr:grpSpPr>
        <a:xfrm>
          <a:off x="584200" y="127000"/>
          <a:ext cx="1521901" cy="1521901"/>
          <a:chOff x="528100" y="61375"/>
          <a:chExt cx="1521901" cy="1521901"/>
        </a:xfrm>
      </xdr:grpSpPr>
      <xdr:sp macro="" textlink="">
        <xdr:nvSpPr>
          <xdr:cNvPr id="12" name="Oval 11">
            <a:extLst>
              <a:ext uri="{FF2B5EF4-FFF2-40B4-BE49-F238E27FC236}">
                <a16:creationId xmlns:a16="http://schemas.microsoft.com/office/drawing/2014/main" id="{94D374D4-5919-E64B-85E3-D7F3824836ED}"/>
              </a:ext>
            </a:extLst>
          </xdr:cNvPr>
          <xdr:cNvSpPr/>
        </xdr:nvSpPr>
        <xdr:spPr>
          <a:xfrm>
            <a:off x="528100" y="61375"/>
            <a:ext cx="1521901" cy="1521901"/>
          </a:xfrm>
          <a:prstGeom prst="ellipse">
            <a:avLst/>
          </a:prstGeom>
          <a:solidFill>
            <a:srgbClr val="673A19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646F2DFF-4EF1-574D-86C6-05B230B8C7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671676" y="405956"/>
            <a:ext cx="1247113" cy="760950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546100</xdr:colOff>
      <xdr:row>0</xdr:row>
      <xdr:rowOff>241300</xdr:rowOff>
    </xdr:from>
    <xdr:to>
      <xdr:col>12</xdr:col>
      <xdr:colOff>0</xdr:colOff>
      <xdr:row>4</xdr:row>
      <xdr:rowOff>152400</xdr:rowOff>
    </xdr:to>
    <xdr:sp macro="" textlink="">
      <xdr:nvSpPr>
        <xdr:cNvPr id="4" name="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9CA3BF4-B3B9-1E4A-B944-CA3BEAE89469}"/>
            </a:ext>
          </a:extLst>
        </xdr:cNvPr>
        <xdr:cNvSpPr/>
      </xdr:nvSpPr>
      <xdr:spPr>
        <a:xfrm>
          <a:off x="11811000" y="241300"/>
          <a:ext cx="2311400" cy="92710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>
          <a:noFill/>
        </a:ln>
        <a:effectLst>
          <a:softEdge rad="25400"/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64008" tIns="64008" rIns="64008" bIns="64008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600" b="1">
              <a:solidFill>
                <a:schemeClr val="tx1"/>
              </a:solidFill>
            </a:rPr>
            <a:t>Step 6</a:t>
          </a:r>
          <a:br>
            <a:rPr lang="en-US" sz="1400" b="1">
              <a:solidFill>
                <a:schemeClr val="tx1"/>
              </a:solidFill>
            </a:rPr>
          </a:br>
          <a:r>
            <a:rPr lang="en-US" sz="1400" b="1" baseline="0">
              <a:solidFill>
                <a:schemeClr val="tx1"/>
              </a:solidFill>
            </a:rPr>
            <a:t> </a:t>
          </a:r>
          <a:r>
            <a:rPr lang="en-US" sz="14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Save &amp; email this form to </a:t>
          </a:r>
          <a:r>
            <a:rPr lang="en-US" sz="1400" b="0" i="0" u="none" strike="noStrike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orders@brimstonebake.com</a:t>
          </a:r>
          <a:endParaRPr lang="en-US" sz="1400" b="0"/>
        </a:p>
      </xdr:txBody>
    </xdr:sp>
    <xdr:clientData/>
  </xdr:twoCellAnchor>
  <xdr:twoCellAnchor>
    <xdr:from>
      <xdr:col>11</xdr:col>
      <xdr:colOff>203200</xdr:colOff>
      <xdr:row>5</xdr:row>
      <xdr:rowOff>25400</xdr:rowOff>
    </xdr:from>
    <xdr:to>
      <xdr:col>11</xdr:col>
      <xdr:colOff>901700</xdr:colOff>
      <xdr:row>6</xdr:row>
      <xdr:rowOff>114300</xdr:rowOff>
    </xdr:to>
    <xdr:sp macro="" textlink="">
      <xdr:nvSpPr>
        <xdr:cNvPr id="2" name="Off-page Connector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1D3A43D-986E-564A-9BAF-9F8A96DDF5E7}"/>
            </a:ext>
          </a:extLst>
        </xdr:cNvPr>
        <xdr:cNvSpPr/>
      </xdr:nvSpPr>
      <xdr:spPr>
        <a:xfrm rot="5400000">
          <a:off x="13550900" y="1117600"/>
          <a:ext cx="342900" cy="698500"/>
        </a:xfrm>
        <a:prstGeom prst="flowChartOffpageConnector">
          <a:avLst/>
        </a:prstGeom>
        <a:solidFill>
          <a:schemeClr val="accent5">
            <a:lumMod val="60000"/>
            <a:lumOff val="40000"/>
          </a:schemeClr>
        </a:solidFill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270" lIns="64008" tIns="64008" rIns="64008" bIns="64008" rtlCol="0" anchor="t"/>
        <a:lstStyle/>
        <a:p>
          <a:pPr algn="ctr"/>
          <a:r>
            <a:rPr lang="en-US" sz="1600"/>
            <a:t>Back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5BCD2F2-B1ED-464D-B956-BD2621EFA843}" name="Table1" displayName="Table1" ref="B10:L161" totalsRowShown="0" headerRowDxfId="20" dataDxfId="19" tableBorderDxfId="18">
  <autoFilter ref="B10:L161" xr:uid="{B5BCD2F2-B1ED-464D-B956-BD2621EFA843}"/>
  <tableColumns count="11">
    <tableColumn id="1" xr3:uid="{DBA9D413-CCD8-3F4A-998F-F87699A7A387}" name="First Name" dataDxfId="17"/>
    <tableColumn id="2" xr3:uid="{716AAE2B-39DE-1147-B5B1-64CAED134DDE}" name="Last Name" dataDxfId="16"/>
    <tableColumn id="3" xr3:uid="{3761B8BA-66B9-964F-89F4-6992C66C5B4D}" name="Company" dataDxfId="15"/>
    <tableColumn id="4" xr3:uid="{51969EEE-9A02-2348-B0AE-67E6D32BE789}" name="Address 1" dataDxfId="14"/>
    <tableColumn id="5" xr3:uid="{345B5B3F-9118-ED45-BF6B-C58ECD82E34E}" name="Adderess 2" dataDxfId="13"/>
    <tableColumn id="6" xr3:uid="{0D392893-4B9C-9043-9C92-59B2CD478FF5}" name="City" dataDxfId="12"/>
    <tableColumn id="7" xr3:uid="{1C130879-017C-714A-A270-A44ED7A121F6}" name="State" dataDxfId="11"/>
    <tableColumn id="8" xr3:uid="{98013A78-7481-4D4D-A34B-F629BAE38197}" name="Zipcode" dataDxfId="10"/>
    <tableColumn id="9" xr3:uid="{7BB2EDDE-8BEC-4B45-B7E2-B22AB11D7058}" name="Phone Number" dataDxfId="9"/>
    <tableColumn id="10" xr3:uid="{2A400A57-8F1A-5E4A-8103-EC1A04B17CB9}" name="Gift" dataDxfId="8"/>
    <tableColumn id="11" xr3:uid="{826F87FE-AB50-3E44-B953-1AA12EB4D3CB}" name="Cost" dataDxfId="7">
      <calculatedColumnFormula>IFERROR(VLOOKUP('Mailing List'!$K11,Table1463[[Name]:[Price]],2,FALSE),"-")</calculatedColumnFormula>
    </tableColumn>
  </tableColumns>
  <tableStyleInfo name="Brimston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3A5E0B4-9134-FC45-9EFD-A7A6ADEFD510}" name="Table14" displayName="Table14" ref="A2:C41" totalsRowShown="0">
  <autoFilter ref="A2:C41" xr:uid="{630250DE-B60A-6248-8E9B-35A9370C94D6}"/>
  <sortState xmlns:xlrd2="http://schemas.microsoft.com/office/spreadsheetml/2017/richdata2" ref="A3:C41">
    <sortCondition ref="B2:B41"/>
  </sortState>
  <tableColumns count="3">
    <tableColumn id="3" xr3:uid="{777E9F68-36CD-B34F-A6C8-DDFE4BC5F1E0}" name="Categories"/>
    <tableColumn id="1" xr3:uid="{AD43DBCD-06B7-7443-AA64-34B7FCE358C4}" name="Name"/>
    <tableColumn id="2" xr3:uid="{E2A33CB7-0C61-B642-B10E-300896D48F62}" name="Price" dataDxfId="6"/>
  </tableColumns>
  <tableStyleInfo name="Brimston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C807893-1DAD-2049-A387-CB1D417AD372}" name="Table145" displayName="Table145" ref="A77:C89" totalsRowShown="0">
  <autoFilter ref="A77:C89" xr:uid="{F7B31D9F-5E00-6F43-81E7-D3B44A887CC3}"/>
  <sortState xmlns:xlrd2="http://schemas.microsoft.com/office/spreadsheetml/2017/richdata2" ref="A78:C89">
    <sortCondition ref="A78:A89"/>
    <sortCondition ref="B78:B89"/>
  </sortState>
  <tableColumns count="3">
    <tableColumn id="3" xr3:uid="{7574F37C-BF3E-1141-BAED-D17F6F8EDB5D}" name="Categories"/>
    <tableColumn id="1" xr3:uid="{2464346F-7C01-1E41-86A2-8FD98866B46A}" name="Name"/>
    <tableColumn id="2" xr3:uid="{AC7453BE-942B-6140-A7EB-C5F2A28B2A49}" name="Price" dataDxfId="5"/>
  </tableColumns>
  <tableStyleInfo name="Brimston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4117EC9-D656-7148-AAFD-8A4FEB1458A3}" name="Table6" displayName="Table6" ref="E1:E8" totalsRowShown="0" headerRowCellStyle="Category">
  <autoFilter ref="E1:E8" xr:uid="{D57DDB53-C043-164C-93DB-593DF1BD2A1A}"/>
  <tableColumns count="1">
    <tableColumn id="1" xr3:uid="{08977A8D-A86B-D34B-BFAC-E8A6A3419A84}" name="Quantities"/>
  </tableColumns>
  <tableStyleInfo name="Brimston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018ADDE-DD4A-C842-8F71-F3BCD6127257}" name="Table146" displayName="Table146" ref="A44:C74" totalsRowShown="0">
  <autoFilter ref="A44:C74" xr:uid="{BB91807A-B9F0-7941-A297-1A73F2A3CABE}"/>
  <sortState xmlns:xlrd2="http://schemas.microsoft.com/office/spreadsheetml/2017/richdata2" ref="A45:C74">
    <sortCondition ref="B44:B74"/>
  </sortState>
  <tableColumns count="3">
    <tableColumn id="3" xr3:uid="{72CCD914-F225-5343-B181-3E099AB089A2}" name="Categories"/>
    <tableColumn id="1" xr3:uid="{C888D41E-2DD0-B24C-ABF1-25158E27586C}" name="Name"/>
    <tableColumn id="2" xr3:uid="{D088B067-79AF-6341-A687-28E34F2A98EA}" name="Price" dataDxfId="4"/>
  </tableColumns>
  <tableStyleInfo name="Brimston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C12F1159-2AE1-BA40-8687-33E8363EF24B}" name="Table7" displayName="Table7" ref="E10:E61" totalsRowShown="0">
  <autoFilter ref="E10:E61" xr:uid="{13ED09D4-565E-424E-AB55-9D2C756FCDB7}"/>
  <sortState xmlns:xlrd2="http://schemas.microsoft.com/office/spreadsheetml/2017/richdata2" ref="E11:E61">
    <sortCondition ref="E11:E61"/>
  </sortState>
  <tableColumns count="1">
    <tableColumn id="1" xr3:uid="{7EB42C7E-91C9-7741-9932-C8DD54C7E324}" name="State"/>
  </tableColumns>
  <tableStyleInfo name="Brimston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5D96CEC-9B52-334E-BB98-F1AECB050883}" name="Table1463" displayName="Table1463" ref="A92:C123" totalsRowShown="0">
  <autoFilter ref="A92:C123" xr:uid="{84C3CA2A-2B81-1A47-834D-ECDA2EE64B15}"/>
  <sortState xmlns:xlrd2="http://schemas.microsoft.com/office/spreadsheetml/2017/richdata2" ref="A93:C123">
    <sortCondition ref="B92:B123"/>
  </sortState>
  <tableColumns count="3">
    <tableColumn id="3" xr3:uid="{7B91AD2C-ED9F-474F-AA24-51D24EC5EEF1}" name="Categories"/>
    <tableColumn id="1" xr3:uid="{F6F96B14-4366-F042-9949-0B50F9720686}" name="Name"/>
    <tableColumn id="2" xr3:uid="{00205FB7-0177-DE48-B043-2EC705CA639C}" name="Price" dataDxfId="3"/>
  </tableColumns>
  <tableStyleInfo name="Brimston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table" Target="../tables/table2.xml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4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11E76-93E8-CF4F-8151-929090CC63D9}">
  <sheetPr codeName="Sheet1"/>
  <dimension ref="A1:K144"/>
  <sheetViews>
    <sheetView tabSelected="1" zoomScaleNormal="100" workbookViewId="0">
      <selection activeCell="G32" sqref="G32"/>
    </sheetView>
  </sheetViews>
  <sheetFormatPr baseColWidth="10" defaultRowHeight="19" customHeight="1" x14ac:dyDescent="0.2"/>
  <cols>
    <col min="1" max="1" width="3.83203125" style="1" customWidth="1"/>
    <col min="2" max="5" width="25.33203125" style="1" customWidth="1"/>
    <col min="6" max="6" width="3.83203125" style="1" customWidth="1"/>
    <col min="7" max="7" width="37.5" style="1" customWidth="1"/>
    <col min="8" max="8" width="10.83203125" style="1" customWidth="1"/>
    <col min="9" max="9" width="3.83203125" style="1" customWidth="1"/>
    <col min="10" max="12" width="12.83203125" style="1" customWidth="1"/>
    <col min="13" max="16384" width="10.83203125" style="1"/>
  </cols>
  <sheetData>
    <row r="1" spans="1:11" ht="140" customHeight="1" x14ac:dyDescent="0.2">
      <c r="A1" s="2"/>
      <c r="B1" s="2"/>
      <c r="C1" s="23" t="s">
        <v>67</v>
      </c>
      <c r="D1" s="2"/>
      <c r="E1" s="2"/>
      <c r="F1" s="2"/>
      <c r="G1" s="74"/>
      <c r="H1" s="75"/>
      <c r="I1" s="75"/>
    </row>
    <row r="2" spans="1:11" ht="19" customHeight="1" x14ac:dyDescent="0.2">
      <c r="A2" s="9"/>
      <c r="B2" s="77" t="s">
        <v>103</v>
      </c>
      <c r="C2" s="77"/>
      <c r="D2" s="77"/>
      <c r="E2" s="77"/>
      <c r="F2" s="9"/>
      <c r="G2" s="76" t="s">
        <v>183</v>
      </c>
      <c r="H2" s="76"/>
      <c r="I2" s="2"/>
    </row>
    <row r="3" spans="1:11" ht="19" customHeight="1" x14ac:dyDescent="0.25">
      <c r="A3" s="6"/>
      <c r="B3" s="77"/>
      <c r="C3" s="77"/>
      <c r="D3" s="77"/>
      <c r="E3" s="77"/>
      <c r="F3" s="6"/>
      <c r="G3" s="76"/>
      <c r="H3" s="76"/>
      <c r="I3" s="2"/>
    </row>
    <row r="4" spans="1:11" ht="19" customHeight="1" x14ac:dyDescent="0.2">
      <c r="A4" s="2"/>
      <c r="B4" s="57"/>
      <c r="C4" s="69"/>
      <c r="D4" s="69"/>
      <c r="E4" s="79"/>
      <c r="F4" s="2"/>
      <c r="G4" s="73" t="s">
        <v>180</v>
      </c>
      <c r="H4" s="73"/>
      <c r="I4" s="2"/>
    </row>
    <row r="5" spans="1:11" ht="19" customHeight="1" x14ac:dyDescent="0.2">
      <c r="A5" s="2"/>
      <c r="B5" s="57"/>
      <c r="C5" s="69"/>
      <c r="D5" s="69"/>
      <c r="E5" s="79"/>
      <c r="F5" s="2"/>
      <c r="G5" s="73"/>
      <c r="H5" s="73"/>
      <c r="I5" s="2"/>
    </row>
    <row r="6" spans="1:11" ht="19" customHeight="1" x14ac:dyDescent="0.25">
      <c r="A6" s="2"/>
      <c r="B6" s="57"/>
      <c r="C6" s="69"/>
      <c r="D6" s="69"/>
      <c r="E6" s="79"/>
      <c r="F6" s="2"/>
      <c r="G6" s="11" t="s">
        <v>40</v>
      </c>
      <c r="H6" s="11" t="s">
        <v>41</v>
      </c>
      <c r="I6" s="2"/>
    </row>
    <row r="7" spans="1:11" ht="19" customHeight="1" x14ac:dyDescent="0.2">
      <c r="A7" s="2"/>
      <c r="B7" s="57"/>
      <c r="C7" s="69"/>
      <c r="D7" s="69"/>
      <c r="E7" s="79"/>
      <c r="F7" s="2"/>
      <c r="G7" s="34"/>
      <c r="H7" s="13"/>
      <c r="I7" s="2"/>
      <c r="K7" s="1" t="s">
        <v>100</v>
      </c>
    </row>
    <row r="8" spans="1:11" ht="19" customHeight="1" x14ac:dyDescent="0.2">
      <c r="A8" s="2"/>
      <c r="B8" s="57"/>
      <c r="C8" s="69"/>
      <c r="D8" s="69"/>
      <c r="E8" s="79"/>
      <c r="F8" s="2"/>
      <c r="G8" s="34"/>
      <c r="H8" s="13"/>
      <c r="I8" s="2"/>
    </row>
    <row r="9" spans="1:11" ht="19" customHeight="1" x14ac:dyDescent="0.2">
      <c r="A9" s="2"/>
      <c r="B9" s="57"/>
      <c r="C9" s="69"/>
      <c r="D9" s="69"/>
      <c r="E9" s="79"/>
      <c r="F9" s="2"/>
      <c r="G9" s="34"/>
      <c r="H9" s="13"/>
      <c r="I9" s="2"/>
    </row>
    <row r="10" spans="1:11" ht="19" customHeight="1" x14ac:dyDescent="0.2">
      <c r="A10" s="2"/>
      <c r="B10" s="57"/>
      <c r="C10" s="69"/>
      <c r="D10" s="69"/>
      <c r="E10" s="79"/>
      <c r="F10" s="2"/>
      <c r="G10" s="34"/>
      <c r="H10" s="13"/>
      <c r="I10" s="2"/>
    </row>
    <row r="11" spans="1:11" ht="19" customHeight="1" x14ac:dyDescent="0.25">
      <c r="A11" s="2"/>
      <c r="B11" s="57"/>
      <c r="C11" s="69"/>
      <c r="D11" s="69"/>
      <c r="E11" s="79"/>
      <c r="F11" s="2"/>
      <c r="G11" s="15" t="s">
        <v>44</v>
      </c>
      <c r="H11" s="24">
        <f>SUM(H7:H10)</f>
        <v>0</v>
      </c>
      <c r="I11" s="2"/>
    </row>
    <row r="12" spans="1:11" ht="19" customHeight="1" x14ac:dyDescent="0.2">
      <c r="A12" s="4"/>
      <c r="B12" s="36" t="s">
        <v>99</v>
      </c>
      <c r="C12" s="64" t="s">
        <v>26</v>
      </c>
      <c r="D12" s="64" t="s">
        <v>16</v>
      </c>
      <c r="E12" s="66" t="s">
        <v>27</v>
      </c>
      <c r="F12" s="4"/>
      <c r="G12" s="8"/>
      <c r="H12" s="8"/>
      <c r="I12" s="2"/>
    </row>
    <row r="13" spans="1:11" ht="19" customHeight="1" x14ac:dyDescent="0.2">
      <c r="A13" s="4"/>
      <c r="B13" s="36" t="s">
        <v>185</v>
      </c>
      <c r="C13" s="64"/>
      <c r="D13" s="64"/>
      <c r="E13" s="66"/>
      <c r="F13" s="4"/>
      <c r="G13" s="76" t="s">
        <v>184</v>
      </c>
      <c r="H13" s="76"/>
      <c r="I13" s="2"/>
      <c r="J13" s="72"/>
    </row>
    <row r="14" spans="1:11" ht="19" customHeight="1" x14ac:dyDescent="0.2">
      <c r="A14" s="5"/>
      <c r="B14" s="40" t="s">
        <v>186</v>
      </c>
      <c r="C14" s="41"/>
      <c r="D14" s="41"/>
      <c r="E14" s="42"/>
      <c r="F14" s="5"/>
      <c r="G14" s="76"/>
      <c r="H14" s="76"/>
      <c r="I14" s="2"/>
      <c r="J14" s="72"/>
    </row>
    <row r="15" spans="1:11" ht="19" customHeight="1" x14ac:dyDescent="0.25">
      <c r="A15" s="6"/>
      <c r="B15" s="57"/>
      <c r="C15" s="69"/>
      <c r="D15" s="69"/>
      <c r="E15" s="70"/>
      <c r="F15" s="6"/>
      <c r="G15" s="73" t="s">
        <v>179</v>
      </c>
      <c r="H15" s="73"/>
      <c r="I15" s="2"/>
      <c r="J15" s="72"/>
    </row>
    <row r="16" spans="1:11" ht="19" customHeight="1" x14ac:dyDescent="0.2">
      <c r="A16" s="3"/>
      <c r="B16" s="57"/>
      <c r="C16" s="69"/>
      <c r="D16" s="69"/>
      <c r="E16" s="70"/>
      <c r="F16" s="3"/>
      <c r="G16" s="73"/>
      <c r="H16" s="73"/>
      <c r="I16" s="2"/>
      <c r="J16" s="72"/>
    </row>
    <row r="17" spans="1:10" ht="19" customHeight="1" x14ac:dyDescent="0.25">
      <c r="A17" s="3"/>
      <c r="B17" s="57"/>
      <c r="C17" s="69"/>
      <c r="D17" s="69"/>
      <c r="E17" s="70"/>
      <c r="F17" s="3"/>
      <c r="G17" s="11" t="s">
        <v>40</v>
      </c>
      <c r="H17" s="11" t="s">
        <v>41</v>
      </c>
      <c r="I17" s="2"/>
    </row>
    <row r="18" spans="1:10" ht="19" customHeight="1" x14ac:dyDescent="0.2">
      <c r="A18" s="3"/>
      <c r="B18" s="57"/>
      <c r="C18" s="69"/>
      <c r="D18" s="69"/>
      <c r="E18" s="70"/>
      <c r="F18" s="3"/>
      <c r="G18" s="12"/>
      <c r="H18" s="13"/>
      <c r="I18" s="2"/>
    </row>
    <row r="19" spans="1:10" ht="19" customHeight="1" x14ac:dyDescent="0.2">
      <c r="A19" s="3"/>
      <c r="B19" s="57"/>
      <c r="C19" s="69"/>
      <c r="D19" s="69"/>
      <c r="E19" s="70"/>
      <c r="F19" s="3"/>
      <c r="G19" s="12"/>
      <c r="H19" s="13"/>
      <c r="I19" s="2"/>
    </row>
    <row r="20" spans="1:10" ht="19" customHeight="1" x14ac:dyDescent="0.2">
      <c r="A20" s="3"/>
      <c r="B20" s="57"/>
      <c r="C20" s="69"/>
      <c r="D20" s="69"/>
      <c r="E20" s="70"/>
      <c r="F20" s="3"/>
      <c r="G20" s="12"/>
      <c r="H20" s="13"/>
      <c r="I20" s="2"/>
    </row>
    <row r="21" spans="1:10" ht="19" customHeight="1" x14ac:dyDescent="0.2">
      <c r="A21" s="3"/>
      <c r="B21" s="57"/>
      <c r="C21" s="69"/>
      <c r="D21" s="69"/>
      <c r="E21" s="70"/>
      <c r="F21" s="3"/>
      <c r="G21" s="12"/>
      <c r="H21" s="13"/>
      <c r="I21" s="2"/>
    </row>
    <row r="22" spans="1:10" ht="19" customHeight="1" x14ac:dyDescent="0.2">
      <c r="A22" s="3"/>
      <c r="B22" s="57"/>
      <c r="C22" s="69"/>
      <c r="D22" s="69"/>
      <c r="E22" s="70"/>
      <c r="F22" s="3"/>
      <c r="G22" s="12"/>
      <c r="H22" s="13"/>
      <c r="I22" s="2"/>
    </row>
    <row r="23" spans="1:10" ht="19" customHeight="1" x14ac:dyDescent="0.2">
      <c r="A23" s="3"/>
      <c r="B23" s="60" t="s">
        <v>19</v>
      </c>
      <c r="C23" s="64" t="s">
        <v>24</v>
      </c>
      <c r="D23" s="64" t="s">
        <v>18</v>
      </c>
      <c r="E23" s="66" t="s">
        <v>23</v>
      </c>
      <c r="F23" s="3"/>
      <c r="G23" s="12"/>
      <c r="H23" s="13"/>
      <c r="I23" s="2"/>
    </row>
    <row r="24" spans="1:10" ht="19" customHeight="1" x14ac:dyDescent="0.25">
      <c r="A24" s="4"/>
      <c r="B24" s="60"/>
      <c r="C24" s="64"/>
      <c r="D24" s="64"/>
      <c r="E24" s="66"/>
      <c r="F24" s="4"/>
      <c r="G24" s="15" t="s">
        <v>44</v>
      </c>
      <c r="H24" s="24">
        <f>SUM(H18:H23)</f>
        <v>0</v>
      </c>
      <c r="I24" s="2"/>
    </row>
    <row r="25" spans="1:10" ht="19" customHeight="1" x14ac:dyDescent="0.2">
      <c r="A25" s="4"/>
      <c r="B25" s="43"/>
      <c r="C25" s="41"/>
      <c r="D25" s="41"/>
      <c r="E25" s="42"/>
      <c r="F25" s="4"/>
      <c r="G25" s="8"/>
      <c r="H25" s="8"/>
      <c r="I25" s="2"/>
    </row>
    <row r="26" spans="1:10" ht="19" customHeight="1" x14ac:dyDescent="0.2">
      <c r="A26" s="5"/>
      <c r="B26" s="57"/>
      <c r="C26" s="69"/>
      <c r="D26" s="69"/>
      <c r="E26" s="70"/>
      <c r="F26" s="5"/>
      <c r="G26" s="76" t="s">
        <v>115</v>
      </c>
      <c r="H26" s="76"/>
      <c r="I26" s="2"/>
    </row>
    <row r="27" spans="1:10" ht="19" customHeight="1" x14ac:dyDescent="0.2">
      <c r="A27" s="3"/>
      <c r="B27" s="57"/>
      <c r="C27" s="69"/>
      <c r="D27" s="69"/>
      <c r="E27" s="70"/>
      <c r="F27" s="3"/>
      <c r="G27" s="76"/>
      <c r="H27" s="76"/>
      <c r="I27" s="2"/>
    </row>
    <row r="28" spans="1:10" ht="19" customHeight="1" x14ac:dyDescent="0.2">
      <c r="A28" s="3"/>
      <c r="B28" s="57"/>
      <c r="C28" s="69"/>
      <c r="D28" s="69"/>
      <c r="E28" s="70"/>
      <c r="F28" s="3"/>
      <c r="G28" s="73" t="s">
        <v>104</v>
      </c>
      <c r="H28" s="73"/>
      <c r="I28" s="2"/>
      <c r="J28" s="71"/>
    </row>
    <row r="29" spans="1:10" ht="19" customHeight="1" x14ac:dyDescent="0.2">
      <c r="A29" s="3"/>
      <c r="B29" s="57"/>
      <c r="C29" s="69"/>
      <c r="D29" s="69"/>
      <c r="E29" s="70"/>
      <c r="F29" s="3"/>
      <c r="G29" s="73"/>
      <c r="H29" s="73"/>
      <c r="I29" s="2"/>
      <c r="J29" s="71"/>
    </row>
    <row r="30" spans="1:10" ht="19" customHeight="1" x14ac:dyDescent="0.25">
      <c r="A30" s="3"/>
      <c r="B30" s="57"/>
      <c r="C30" s="69"/>
      <c r="D30" s="69"/>
      <c r="E30" s="70"/>
      <c r="F30" s="3"/>
      <c r="G30" s="11" t="s">
        <v>40</v>
      </c>
      <c r="H30" s="11" t="s">
        <v>39</v>
      </c>
      <c r="I30" s="2"/>
      <c r="J30" s="71"/>
    </row>
    <row r="31" spans="1:10" ht="19" customHeight="1" x14ac:dyDescent="0.2">
      <c r="A31" s="3"/>
      <c r="B31" s="57"/>
      <c r="C31" s="69"/>
      <c r="D31" s="69"/>
      <c r="E31" s="70"/>
      <c r="F31" s="3"/>
      <c r="G31" s="12"/>
      <c r="H31" s="14" t="str">
        <f>IFERROR(VLOOKUP(G31,Table146[[Name]:[Price]],2,FALSE),"-")</f>
        <v>-</v>
      </c>
      <c r="I31" s="2"/>
      <c r="J31" s="71"/>
    </row>
    <row r="32" spans="1:10" ht="19" customHeight="1" x14ac:dyDescent="0.2">
      <c r="A32" s="3"/>
      <c r="B32" s="57"/>
      <c r="C32" s="69"/>
      <c r="D32" s="69"/>
      <c r="E32" s="70"/>
      <c r="F32" s="3"/>
      <c r="G32" s="12"/>
      <c r="H32" s="14" t="str">
        <f>IFERROR(VLOOKUP(G32,Table146[[Name]:[Price]],2,FALSE),"-")</f>
        <v>-</v>
      </c>
      <c r="I32" s="2"/>
    </row>
    <row r="33" spans="1:9" ht="19" customHeight="1" x14ac:dyDescent="0.2">
      <c r="A33" s="3"/>
      <c r="B33" s="57"/>
      <c r="C33" s="69"/>
      <c r="D33" s="69"/>
      <c r="E33" s="70"/>
      <c r="F33" s="3"/>
      <c r="G33" s="12"/>
      <c r="H33" s="14" t="str">
        <f>IFERROR(VLOOKUP(G33,Table146[[Name]:[Price]],2,FALSE),"-")</f>
        <v>-</v>
      </c>
      <c r="I33" s="2"/>
    </row>
    <row r="34" spans="1:9" ht="19" customHeight="1" x14ac:dyDescent="0.2">
      <c r="A34" s="3"/>
      <c r="B34" s="60" t="s">
        <v>22</v>
      </c>
      <c r="C34" s="64" t="s">
        <v>20</v>
      </c>
      <c r="D34" s="64" t="s">
        <v>163</v>
      </c>
      <c r="E34" s="66" t="s">
        <v>21</v>
      </c>
      <c r="F34" s="3"/>
      <c r="G34" s="12"/>
      <c r="H34" s="14" t="str">
        <f>IFERROR(VLOOKUP(G34,Table146[[Name]:[Price]],2,FALSE),"-")</f>
        <v>-</v>
      </c>
      <c r="I34" s="2"/>
    </row>
    <row r="35" spans="1:9" ht="19" customHeight="1" x14ac:dyDescent="0.2">
      <c r="A35" s="4"/>
      <c r="B35" s="60"/>
      <c r="C35" s="64"/>
      <c r="D35" s="64"/>
      <c r="E35" s="66"/>
      <c r="F35" s="4"/>
      <c r="G35" s="12"/>
      <c r="H35" s="14" t="str">
        <f>IFERROR(VLOOKUP(G35,Table146[[Name]:[Price]],2,FALSE),"-")</f>
        <v>-</v>
      </c>
      <c r="I35" s="2"/>
    </row>
    <row r="36" spans="1:9" ht="19" customHeight="1" x14ac:dyDescent="0.2">
      <c r="A36" s="4"/>
      <c r="B36" s="43"/>
      <c r="C36" s="41"/>
      <c r="D36" s="44" t="s">
        <v>164</v>
      </c>
      <c r="E36" s="42"/>
      <c r="F36" s="4"/>
      <c r="G36" s="12"/>
      <c r="H36" s="14" t="str">
        <f>IFERROR(VLOOKUP(G36,Table146[[Name]:[Price]],2,FALSE),"-")</f>
        <v>-</v>
      </c>
      <c r="I36" s="2"/>
    </row>
    <row r="37" spans="1:9" ht="19" customHeight="1" x14ac:dyDescent="0.2">
      <c r="A37" s="5"/>
      <c r="B37" s="78" t="s">
        <v>166</v>
      </c>
      <c r="C37" s="78"/>
      <c r="D37" s="78"/>
      <c r="E37" s="78"/>
      <c r="F37" s="5"/>
      <c r="G37" s="12"/>
      <c r="H37" s="14" t="str">
        <f>IFERROR(VLOOKUP(G37,Table146[[Name]:[Price]],2,FALSE),"-")</f>
        <v>-</v>
      </c>
      <c r="I37" s="2"/>
    </row>
    <row r="38" spans="1:9" ht="19" customHeight="1" x14ac:dyDescent="0.25">
      <c r="A38" s="6"/>
      <c r="B38" s="78"/>
      <c r="C38" s="78"/>
      <c r="D38" s="78"/>
      <c r="E38" s="78"/>
      <c r="F38" s="6"/>
      <c r="G38" s="12"/>
      <c r="H38" s="14" t="str">
        <f>IFERROR(VLOOKUP(G38,Table146[[Name]:[Price]],2,FALSE),"-")</f>
        <v>-</v>
      </c>
      <c r="I38" s="2"/>
    </row>
    <row r="39" spans="1:9" ht="19" customHeight="1" x14ac:dyDescent="0.25">
      <c r="A39" s="3"/>
      <c r="B39" s="62" t="s">
        <v>101</v>
      </c>
      <c r="C39" s="62"/>
      <c r="D39" s="62"/>
      <c r="E39" s="62"/>
      <c r="F39" s="3"/>
      <c r="G39" s="12"/>
      <c r="H39" s="14" t="str">
        <f>IFERROR(VLOOKUP(G39,Table146[[Name]:[Price]],2,FALSE),"-")</f>
        <v>-</v>
      </c>
      <c r="I39" s="2"/>
    </row>
    <row r="40" spans="1:9" ht="19" customHeight="1" x14ac:dyDescent="0.2">
      <c r="A40" s="3"/>
      <c r="B40" s="57"/>
      <c r="C40" s="69"/>
      <c r="D40" s="69"/>
      <c r="E40" s="59"/>
      <c r="F40" s="3"/>
      <c r="G40" s="12"/>
      <c r="H40" s="14" t="str">
        <f>IFERROR(VLOOKUP(G40,Table146[[Name]:[Price]],2,FALSE),"-")</f>
        <v>-</v>
      </c>
      <c r="I40" s="2"/>
    </row>
    <row r="41" spans="1:9" ht="19" customHeight="1" x14ac:dyDescent="0.25">
      <c r="A41" s="3"/>
      <c r="B41" s="57"/>
      <c r="C41" s="69"/>
      <c r="D41" s="69"/>
      <c r="E41" s="59"/>
      <c r="F41" s="3"/>
      <c r="G41" s="15" t="s">
        <v>46</v>
      </c>
      <c r="H41" s="25">
        <f>SUM(H31:H40)</f>
        <v>0</v>
      </c>
      <c r="I41" s="2"/>
    </row>
    <row r="42" spans="1:9" ht="19" customHeight="1" x14ac:dyDescent="0.2">
      <c r="A42" s="3"/>
      <c r="B42" s="57"/>
      <c r="C42" s="69"/>
      <c r="D42" s="69"/>
      <c r="E42" s="59"/>
      <c r="F42" s="3"/>
      <c r="G42" s="2"/>
      <c r="H42" s="2"/>
      <c r="I42" s="2"/>
    </row>
    <row r="43" spans="1:9" ht="19" customHeight="1" x14ac:dyDescent="0.2">
      <c r="A43" s="3"/>
      <c r="B43" s="57"/>
      <c r="C43" s="69"/>
      <c r="D43" s="69"/>
      <c r="E43" s="59"/>
      <c r="F43" s="3"/>
      <c r="G43" s="76" t="s">
        <v>102</v>
      </c>
      <c r="H43" s="76"/>
      <c r="I43" s="2"/>
    </row>
    <row r="44" spans="1:9" ht="19" customHeight="1" x14ac:dyDescent="0.2">
      <c r="A44" s="3"/>
      <c r="B44" s="57"/>
      <c r="C44" s="69"/>
      <c r="D44" s="69"/>
      <c r="E44" s="59"/>
      <c r="F44" s="3"/>
      <c r="G44" s="76"/>
      <c r="H44" s="76"/>
      <c r="I44" s="2"/>
    </row>
    <row r="45" spans="1:9" ht="19" customHeight="1" x14ac:dyDescent="0.2">
      <c r="A45" s="3"/>
      <c r="B45" s="57"/>
      <c r="C45" s="69"/>
      <c r="D45" s="69"/>
      <c r="E45" s="59"/>
      <c r="F45" s="3"/>
      <c r="G45" s="80"/>
      <c r="H45" s="80"/>
      <c r="I45" s="2"/>
    </row>
    <row r="46" spans="1:9" ht="19" customHeight="1" x14ac:dyDescent="0.2">
      <c r="A46" s="3"/>
      <c r="B46" s="57"/>
      <c r="C46" s="69"/>
      <c r="D46" s="69"/>
      <c r="E46" s="59"/>
      <c r="F46" s="3"/>
      <c r="G46" s="80"/>
      <c r="H46" s="80"/>
      <c r="I46" s="2"/>
    </row>
    <row r="47" spans="1:9" ht="19" customHeight="1" x14ac:dyDescent="0.2">
      <c r="A47" s="4"/>
      <c r="B47" s="57"/>
      <c r="C47" s="69"/>
      <c r="D47" s="69"/>
      <c r="E47" s="59"/>
      <c r="F47" s="4"/>
      <c r="G47" s="80"/>
      <c r="H47" s="80"/>
      <c r="I47" s="2"/>
    </row>
    <row r="48" spans="1:9" ht="19" customHeight="1" x14ac:dyDescent="0.2">
      <c r="A48" s="4"/>
      <c r="B48" s="60" t="s">
        <v>28</v>
      </c>
      <c r="C48" s="64" t="s">
        <v>116</v>
      </c>
      <c r="D48" s="64" t="s">
        <v>117</v>
      </c>
      <c r="E48" s="66" t="s">
        <v>25</v>
      </c>
      <c r="F48" s="4"/>
      <c r="G48" s="80"/>
      <c r="H48" s="80"/>
      <c r="I48" s="2"/>
    </row>
    <row r="49" spans="1:9" ht="19" customHeight="1" x14ac:dyDescent="0.2">
      <c r="A49" s="5"/>
      <c r="B49" s="60"/>
      <c r="C49" s="65"/>
      <c r="D49" s="64"/>
      <c r="E49" s="66"/>
      <c r="F49" s="5"/>
      <c r="G49" s="80"/>
      <c r="H49" s="80"/>
      <c r="I49" s="2"/>
    </row>
    <row r="50" spans="1:9" ht="19" customHeight="1" x14ac:dyDescent="0.25">
      <c r="A50" s="6"/>
      <c r="B50" s="45">
        <v>55</v>
      </c>
      <c r="C50" s="46">
        <v>30</v>
      </c>
      <c r="D50" s="46">
        <v>35</v>
      </c>
      <c r="E50" s="47">
        <v>30</v>
      </c>
      <c r="F50" s="6"/>
      <c r="G50" s="2"/>
      <c r="H50" s="2"/>
      <c r="I50" s="2"/>
    </row>
    <row r="51" spans="1:9" ht="19" customHeight="1" x14ac:dyDescent="0.2">
      <c r="A51" s="3"/>
      <c r="B51" s="57"/>
      <c r="C51" s="69"/>
      <c r="D51" s="69"/>
      <c r="E51" s="70"/>
      <c r="F51" s="3"/>
      <c r="G51" s="2"/>
      <c r="H51" s="2"/>
      <c r="I51" s="2"/>
    </row>
    <row r="52" spans="1:9" ht="19" customHeight="1" x14ac:dyDescent="0.2">
      <c r="A52" s="3"/>
      <c r="B52" s="57"/>
      <c r="C52" s="69"/>
      <c r="D52" s="69"/>
      <c r="E52" s="70"/>
      <c r="F52" s="3"/>
      <c r="G52" s="2"/>
      <c r="H52" s="2"/>
      <c r="I52" s="2"/>
    </row>
    <row r="53" spans="1:9" ht="19" customHeight="1" x14ac:dyDescent="0.2">
      <c r="A53" s="3"/>
      <c r="B53" s="57"/>
      <c r="C53" s="69"/>
      <c r="D53" s="69"/>
      <c r="E53" s="70"/>
      <c r="F53" s="3"/>
      <c r="G53" s="2"/>
      <c r="H53" s="2"/>
      <c r="I53" s="2"/>
    </row>
    <row r="54" spans="1:9" ht="19" customHeight="1" x14ac:dyDescent="0.2">
      <c r="A54" s="3"/>
      <c r="B54" s="57"/>
      <c r="C54" s="69"/>
      <c r="D54" s="69"/>
      <c r="E54" s="70"/>
      <c r="F54" s="3"/>
      <c r="G54" s="2"/>
      <c r="H54" s="2"/>
      <c r="I54" s="2"/>
    </row>
    <row r="55" spans="1:9" ht="19" customHeight="1" x14ac:dyDescent="0.2">
      <c r="A55" s="3"/>
      <c r="B55" s="57"/>
      <c r="C55" s="69"/>
      <c r="D55" s="69"/>
      <c r="E55" s="70"/>
      <c r="F55" s="3"/>
      <c r="G55" s="2"/>
      <c r="H55" s="2"/>
      <c r="I55" s="2"/>
    </row>
    <row r="56" spans="1:9" ht="19" customHeight="1" x14ac:dyDescent="0.2">
      <c r="A56" s="3"/>
      <c r="B56" s="57"/>
      <c r="C56" s="69"/>
      <c r="D56" s="69"/>
      <c r="E56" s="70"/>
      <c r="F56" s="3"/>
      <c r="G56" s="2"/>
      <c r="H56" s="2"/>
      <c r="I56" s="2"/>
    </row>
    <row r="57" spans="1:9" ht="19" customHeight="1" x14ac:dyDescent="0.2">
      <c r="A57" s="3"/>
      <c r="B57" s="57"/>
      <c r="C57" s="69"/>
      <c r="D57" s="69"/>
      <c r="E57" s="70"/>
      <c r="F57" s="3"/>
      <c r="G57" s="2"/>
      <c r="H57" s="2"/>
      <c r="I57" s="2"/>
    </row>
    <row r="58" spans="1:9" ht="19" customHeight="1" x14ac:dyDescent="0.2">
      <c r="A58" s="3"/>
      <c r="B58" s="57"/>
      <c r="C58" s="69"/>
      <c r="D58" s="69"/>
      <c r="E58" s="70"/>
      <c r="F58" s="3"/>
      <c r="G58" s="2"/>
      <c r="H58" s="2"/>
      <c r="I58" s="2"/>
    </row>
    <row r="59" spans="1:9" ht="19" customHeight="1" x14ac:dyDescent="0.2">
      <c r="A59" s="4"/>
      <c r="B59" s="60" t="s">
        <v>118</v>
      </c>
      <c r="C59" s="64" t="s">
        <v>119</v>
      </c>
      <c r="D59" s="64" t="s">
        <v>120</v>
      </c>
      <c r="E59" s="66" t="s">
        <v>121</v>
      </c>
      <c r="F59" s="4"/>
      <c r="G59" s="2"/>
      <c r="H59" s="2"/>
      <c r="I59" s="2"/>
    </row>
    <row r="60" spans="1:9" ht="19" customHeight="1" x14ac:dyDescent="0.2">
      <c r="A60" s="4"/>
      <c r="B60" s="60"/>
      <c r="C60" s="64"/>
      <c r="D60" s="64"/>
      <c r="E60" s="66"/>
      <c r="F60" s="4"/>
      <c r="G60" s="2"/>
      <c r="H60" s="2"/>
      <c r="I60" s="2"/>
    </row>
    <row r="61" spans="1:9" ht="19" customHeight="1" x14ac:dyDescent="0.2">
      <c r="A61" s="4"/>
      <c r="B61" s="60"/>
      <c r="C61" s="64"/>
      <c r="D61" s="64"/>
      <c r="E61" s="66"/>
      <c r="F61" s="4"/>
      <c r="G61" s="2"/>
      <c r="H61" s="2"/>
      <c r="I61" s="2"/>
    </row>
    <row r="62" spans="1:9" ht="19" customHeight="1" x14ac:dyDescent="0.2">
      <c r="A62" s="5"/>
      <c r="B62" s="45">
        <v>30</v>
      </c>
      <c r="C62" s="46">
        <v>30</v>
      </c>
      <c r="D62" s="46">
        <v>30</v>
      </c>
      <c r="E62" s="47">
        <v>30</v>
      </c>
      <c r="F62" s="5"/>
      <c r="G62" s="2"/>
      <c r="H62" s="2"/>
      <c r="I62" s="2"/>
    </row>
    <row r="63" spans="1:9" ht="19" customHeight="1" x14ac:dyDescent="0.2">
      <c r="A63" s="3"/>
      <c r="B63" s="57"/>
      <c r="C63" s="69"/>
      <c r="D63" s="58"/>
      <c r="E63" s="59"/>
      <c r="F63" s="3"/>
      <c r="G63" s="2"/>
      <c r="H63" s="2"/>
      <c r="I63" s="2"/>
    </row>
    <row r="64" spans="1:9" ht="19" customHeight="1" x14ac:dyDescent="0.2">
      <c r="A64" s="3"/>
      <c r="B64" s="57"/>
      <c r="C64" s="69"/>
      <c r="D64" s="58"/>
      <c r="E64" s="59"/>
      <c r="F64" s="3"/>
      <c r="G64" s="2"/>
      <c r="H64" s="2"/>
      <c r="I64" s="2"/>
    </row>
    <row r="65" spans="1:9" ht="19" customHeight="1" x14ac:dyDescent="0.2">
      <c r="A65" s="3"/>
      <c r="B65" s="57"/>
      <c r="C65" s="69"/>
      <c r="D65" s="58"/>
      <c r="E65" s="59"/>
      <c r="F65" s="3"/>
      <c r="G65" s="2"/>
      <c r="H65" s="2"/>
      <c r="I65" s="2"/>
    </row>
    <row r="66" spans="1:9" ht="19" customHeight="1" x14ac:dyDescent="0.2">
      <c r="A66" s="3"/>
      <c r="B66" s="57"/>
      <c r="C66" s="69"/>
      <c r="D66" s="58"/>
      <c r="E66" s="59"/>
      <c r="F66" s="3"/>
      <c r="G66" s="2"/>
      <c r="H66" s="2"/>
      <c r="I66" s="2"/>
    </row>
    <row r="67" spans="1:9" ht="19" customHeight="1" x14ac:dyDescent="0.2">
      <c r="A67" s="3"/>
      <c r="B67" s="57"/>
      <c r="C67" s="69"/>
      <c r="D67" s="58"/>
      <c r="E67" s="59"/>
      <c r="F67" s="3"/>
      <c r="G67" s="2"/>
      <c r="H67" s="2"/>
      <c r="I67" s="2"/>
    </row>
    <row r="68" spans="1:9" ht="19" customHeight="1" x14ac:dyDescent="0.2">
      <c r="A68" s="3"/>
      <c r="B68" s="57"/>
      <c r="C68" s="69"/>
      <c r="D68" s="58"/>
      <c r="E68" s="59"/>
      <c r="F68" s="3"/>
      <c r="G68" s="2"/>
      <c r="H68" s="2"/>
      <c r="I68" s="2"/>
    </row>
    <row r="69" spans="1:9" ht="19" customHeight="1" x14ac:dyDescent="0.2">
      <c r="A69" s="3"/>
      <c r="B69" s="57"/>
      <c r="C69" s="69"/>
      <c r="D69" s="58"/>
      <c r="E69" s="59"/>
      <c r="F69" s="3"/>
      <c r="G69" s="2"/>
      <c r="H69" s="2"/>
      <c r="I69" s="2"/>
    </row>
    <row r="70" spans="1:9" ht="19" customHeight="1" x14ac:dyDescent="0.2">
      <c r="A70" s="3"/>
      <c r="B70" s="57"/>
      <c r="C70" s="69"/>
      <c r="D70" s="58"/>
      <c r="E70" s="59"/>
      <c r="F70" s="3"/>
      <c r="G70" s="2"/>
      <c r="H70" s="2"/>
      <c r="I70" s="2"/>
    </row>
    <row r="71" spans="1:9" ht="19" customHeight="1" x14ac:dyDescent="0.2">
      <c r="A71" s="4"/>
      <c r="B71" s="60" t="s">
        <v>160</v>
      </c>
      <c r="C71" s="64" t="s">
        <v>165</v>
      </c>
      <c r="D71" s="64"/>
      <c r="E71" s="56"/>
      <c r="F71" s="4"/>
      <c r="G71" s="2"/>
      <c r="H71" s="2"/>
      <c r="I71" s="2"/>
    </row>
    <row r="72" spans="1:9" ht="19" customHeight="1" x14ac:dyDescent="0.2">
      <c r="A72" s="4"/>
      <c r="B72" s="60"/>
      <c r="C72" s="64"/>
      <c r="D72" s="64"/>
      <c r="E72" s="56"/>
      <c r="F72" s="4"/>
      <c r="G72" s="2"/>
      <c r="H72" s="2"/>
      <c r="I72" s="2"/>
    </row>
    <row r="73" spans="1:9" ht="19" customHeight="1" x14ac:dyDescent="0.2">
      <c r="A73" s="4"/>
      <c r="B73" s="60"/>
      <c r="C73" s="64"/>
      <c r="D73" s="64"/>
      <c r="E73" s="56"/>
      <c r="F73" s="4"/>
      <c r="G73" s="2"/>
      <c r="H73" s="2"/>
      <c r="I73" s="2"/>
    </row>
    <row r="74" spans="1:9" ht="19" customHeight="1" x14ac:dyDescent="0.2">
      <c r="A74" s="5"/>
      <c r="B74" s="45">
        <v>35</v>
      </c>
      <c r="C74" s="46">
        <v>35</v>
      </c>
      <c r="D74" s="46"/>
      <c r="E74" s="47"/>
      <c r="F74" s="5"/>
      <c r="G74" s="2"/>
      <c r="H74" s="2"/>
      <c r="I74" s="2"/>
    </row>
    <row r="75" spans="1:9" ht="19" customHeight="1" x14ac:dyDescent="0.25">
      <c r="A75" s="6"/>
      <c r="B75" s="62" t="s">
        <v>167</v>
      </c>
      <c r="C75" s="62"/>
      <c r="D75" s="37"/>
      <c r="E75" s="37"/>
      <c r="F75" s="6"/>
      <c r="G75" s="2"/>
      <c r="H75" s="2"/>
      <c r="I75" s="2"/>
    </row>
    <row r="76" spans="1:9" ht="19" customHeight="1" x14ac:dyDescent="0.25">
      <c r="A76" s="6"/>
      <c r="B76" s="63"/>
      <c r="C76" s="35"/>
      <c r="D76" s="58"/>
      <c r="E76" s="59"/>
      <c r="F76" s="6"/>
      <c r="G76" s="2"/>
      <c r="H76" s="2"/>
      <c r="I76" s="2"/>
    </row>
    <row r="77" spans="1:9" ht="19" customHeight="1" x14ac:dyDescent="0.25">
      <c r="A77" s="6"/>
      <c r="B77" s="63"/>
      <c r="C77" s="35"/>
      <c r="D77" s="58"/>
      <c r="E77" s="59"/>
      <c r="F77" s="6"/>
      <c r="G77" s="2"/>
      <c r="H77" s="2"/>
      <c r="I77" s="2"/>
    </row>
    <row r="78" spans="1:9" ht="19" customHeight="1" x14ac:dyDescent="0.25">
      <c r="A78" s="6"/>
      <c r="B78" s="63"/>
      <c r="C78" s="35"/>
      <c r="D78" s="58"/>
      <c r="E78" s="59"/>
      <c r="F78" s="6"/>
      <c r="G78" s="2"/>
      <c r="H78" s="2"/>
      <c r="I78" s="2"/>
    </row>
    <row r="79" spans="1:9" ht="19" customHeight="1" x14ac:dyDescent="0.25">
      <c r="A79" s="6"/>
      <c r="B79" s="63"/>
      <c r="C79" s="35"/>
      <c r="D79" s="58"/>
      <c r="E79" s="59"/>
      <c r="F79" s="6"/>
      <c r="G79" s="2"/>
      <c r="H79" s="2"/>
      <c r="I79" s="2"/>
    </row>
    <row r="80" spans="1:9" ht="19" customHeight="1" x14ac:dyDescent="0.25">
      <c r="A80" s="6"/>
      <c r="B80" s="63"/>
      <c r="C80" s="35"/>
      <c r="D80" s="58"/>
      <c r="E80" s="59"/>
      <c r="F80" s="6"/>
      <c r="G80" s="2"/>
      <c r="H80" s="2"/>
      <c r="I80" s="2"/>
    </row>
    <row r="81" spans="1:9" ht="19" customHeight="1" x14ac:dyDescent="0.25">
      <c r="A81" s="6"/>
      <c r="B81" s="63"/>
      <c r="C81" s="35"/>
      <c r="D81" s="58"/>
      <c r="E81" s="59"/>
      <c r="F81" s="6"/>
      <c r="G81" s="2"/>
      <c r="H81" s="2"/>
      <c r="I81" s="2"/>
    </row>
    <row r="82" spans="1:9" ht="19" customHeight="1" x14ac:dyDescent="0.25">
      <c r="A82" s="6"/>
      <c r="B82" s="63"/>
      <c r="C82" s="35"/>
      <c r="D82" s="58"/>
      <c r="E82" s="59"/>
      <c r="F82" s="6"/>
      <c r="G82" s="2"/>
      <c r="H82" s="2"/>
      <c r="I82" s="2"/>
    </row>
    <row r="83" spans="1:9" ht="19" customHeight="1" x14ac:dyDescent="0.25">
      <c r="A83" s="6"/>
      <c r="B83" s="63"/>
      <c r="C83" s="35"/>
      <c r="D83" s="58"/>
      <c r="E83" s="59"/>
      <c r="F83" s="6"/>
      <c r="G83" s="2"/>
      <c r="H83" s="2"/>
      <c r="I83" s="2"/>
    </row>
    <row r="84" spans="1:9" ht="19" customHeight="1" x14ac:dyDescent="0.25">
      <c r="A84" s="6"/>
      <c r="B84" s="60" t="s">
        <v>173</v>
      </c>
      <c r="C84" s="61" t="s">
        <v>175</v>
      </c>
      <c r="D84" s="61" t="s">
        <v>174</v>
      </c>
      <c r="E84" s="56" t="s">
        <v>177</v>
      </c>
      <c r="F84" s="6"/>
      <c r="G84" s="2"/>
      <c r="H84" s="2"/>
      <c r="I84" s="2"/>
    </row>
    <row r="85" spans="1:9" ht="19" customHeight="1" x14ac:dyDescent="0.25">
      <c r="A85" s="6"/>
      <c r="B85" s="60"/>
      <c r="C85" s="61"/>
      <c r="D85" s="61"/>
      <c r="E85" s="56"/>
      <c r="F85" s="6"/>
      <c r="G85" s="2"/>
      <c r="H85" s="2"/>
      <c r="I85" s="2"/>
    </row>
    <row r="86" spans="1:9" ht="19" customHeight="1" x14ac:dyDescent="0.25">
      <c r="A86" s="6"/>
      <c r="B86" s="45">
        <v>12</v>
      </c>
      <c r="C86" s="46">
        <v>12</v>
      </c>
      <c r="D86" s="46">
        <v>12</v>
      </c>
      <c r="E86" s="47">
        <v>12</v>
      </c>
      <c r="F86" s="6"/>
      <c r="G86" s="2"/>
      <c r="H86" s="2"/>
      <c r="I86" s="2"/>
    </row>
    <row r="87" spans="1:9" ht="19" customHeight="1" x14ac:dyDescent="0.25">
      <c r="A87" s="6"/>
      <c r="B87" s="63"/>
      <c r="C87" s="58"/>
      <c r="D87" s="58"/>
      <c r="E87" s="59"/>
      <c r="F87" s="6"/>
      <c r="G87" s="2"/>
      <c r="H87" s="2"/>
      <c r="I87" s="2"/>
    </row>
    <row r="88" spans="1:9" ht="19" customHeight="1" x14ac:dyDescent="0.25">
      <c r="A88" s="6"/>
      <c r="B88" s="63"/>
      <c r="C88" s="58"/>
      <c r="D88" s="58"/>
      <c r="E88" s="59"/>
      <c r="F88" s="6"/>
      <c r="G88" s="2"/>
      <c r="H88" s="2"/>
      <c r="I88" s="2"/>
    </row>
    <row r="89" spans="1:9" ht="19" customHeight="1" x14ac:dyDescent="0.25">
      <c r="A89" s="6"/>
      <c r="B89" s="63"/>
      <c r="C89" s="58"/>
      <c r="D89" s="58"/>
      <c r="E89" s="59"/>
      <c r="F89" s="6"/>
      <c r="G89" s="2"/>
      <c r="H89" s="2"/>
      <c r="I89" s="2"/>
    </row>
    <row r="90" spans="1:9" ht="19" customHeight="1" x14ac:dyDescent="0.25">
      <c r="A90" s="6"/>
      <c r="B90" s="63"/>
      <c r="C90" s="58"/>
      <c r="D90" s="58"/>
      <c r="E90" s="59"/>
      <c r="F90" s="6"/>
      <c r="G90" s="2"/>
      <c r="H90" s="2"/>
      <c r="I90" s="2"/>
    </row>
    <row r="91" spans="1:9" ht="19" customHeight="1" x14ac:dyDescent="0.25">
      <c r="A91" s="6"/>
      <c r="B91" s="63"/>
      <c r="C91" s="58"/>
      <c r="D91" s="58"/>
      <c r="E91" s="59"/>
      <c r="F91" s="6"/>
      <c r="G91" s="2"/>
      <c r="H91" s="2"/>
      <c r="I91" s="2"/>
    </row>
    <row r="92" spans="1:9" ht="19" customHeight="1" x14ac:dyDescent="0.25">
      <c r="A92" s="6"/>
      <c r="B92" s="63"/>
      <c r="C92" s="58"/>
      <c r="D92" s="58"/>
      <c r="E92" s="59"/>
      <c r="F92" s="6"/>
      <c r="G92" s="2"/>
      <c r="H92" s="2"/>
      <c r="I92" s="2"/>
    </row>
    <row r="93" spans="1:9" ht="19" customHeight="1" x14ac:dyDescent="0.25">
      <c r="A93" s="6"/>
      <c r="B93" s="63"/>
      <c r="C93" s="58"/>
      <c r="D93" s="58"/>
      <c r="E93" s="59"/>
      <c r="F93" s="6"/>
      <c r="G93" s="2"/>
      <c r="H93" s="2"/>
      <c r="I93" s="2"/>
    </row>
    <row r="94" spans="1:9" ht="19" customHeight="1" x14ac:dyDescent="0.25">
      <c r="A94" s="6"/>
      <c r="B94" s="63"/>
      <c r="C94" s="58"/>
      <c r="D94" s="58"/>
      <c r="E94" s="59"/>
      <c r="F94" s="6"/>
      <c r="G94" s="2"/>
      <c r="H94" s="2"/>
      <c r="I94" s="2"/>
    </row>
    <row r="95" spans="1:9" ht="19" customHeight="1" x14ac:dyDescent="0.25">
      <c r="A95" s="6"/>
      <c r="B95" s="60" t="s">
        <v>176</v>
      </c>
      <c r="C95" s="64" t="s">
        <v>178</v>
      </c>
      <c r="D95" s="64"/>
      <c r="E95" s="66"/>
      <c r="F95" s="6"/>
      <c r="G95" s="2"/>
      <c r="H95" s="2"/>
      <c r="I95" s="2"/>
    </row>
    <row r="96" spans="1:9" ht="19" customHeight="1" x14ac:dyDescent="0.25">
      <c r="A96" s="6"/>
      <c r="B96" s="60"/>
      <c r="C96" s="64"/>
      <c r="D96" s="65"/>
      <c r="E96" s="67"/>
      <c r="F96" s="6"/>
      <c r="G96" s="2"/>
      <c r="H96" s="2"/>
      <c r="I96" s="2"/>
    </row>
    <row r="97" spans="1:9" ht="19" customHeight="1" x14ac:dyDescent="0.25">
      <c r="A97" s="6"/>
      <c r="B97" s="45">
        <v>12</v>
      </c>
      <c r="C97" s="46">
        <v>12</v>
      </c>
      <c r="D97" s="46"/>
      <c r="E97" s="47"/>
      <c r="F97" s="6"/>
      <c r="G97" s="2"/>
      <c r="H97" s="2"/>
      <c r="I97" s="2"/>
    </row>
    <row r="98" spans="1:9" ht="19" customHeight="1" x14ac:dyDescent="0.25">
      <c r="A98" s="3"/>
      <c r="B98" s="62" t="s">
        <v>150</v>
      </c>
      <c r="C98" s="62"/>
      <c r="D98" s="62"/>
      <c r="E98" s="62"/>
      <c r="F98" s="3"/>
      <c r="G98" s="2"/>
      <c r="H98" s="2"/>
      <c r="I98" s="2"/>
    </row>
    <row r="99" spans="1:9" ht="19" customHeight="1" x14ac:dyDescent="0.2">
      <c r="A99" s="3"/>
      <c r="B99" s="57"/>
      <c r="C99" s="69"/>
      <c r="D99" s="69"/>
      <c r="E99" s="70"/>
      <c r="F99" s="3"/>
      <c r="G99" s="2"/>
      <c r="H99" s="2"/>
      <c r="I99" s="2"/>
    </row>
    <row r="100" spans="1:9" ht="19" customHeight="1" x14ac:dyDescent="0.2">
      <c r="A100" s="3"/>
      <c r="B100" s="57"/>
      <c r="C100" s="69"/>
      <c r="D100" s="69"/>
      <c r="E100" s="70"/>
      <c r="F100" s="3"/>
      <c r="G100" s="2"/>
      <c r="H100" s="2"/>
      <c r="I100" s="2"/>
    </row>
    <row r="101" spans="1:9" ht="19" customHeight="1" x14ac:dyDescent="0.2">
      <c r="A101" s="3"/>
      <c r="B101" s="57"/>
      <c r="C101" s="69"/>
      <c r="D101" s="69"/>
      <c r="E101" s="70"/>
      <c r="F101" s="3"/>
      <c r="G101" s="2"/>
      <c r="H101" s="2"/>
      <c r="I101" s="2"/>
    </row>
    <row r="102" spans="1:9" ht="19" customHeight="1" x14ac:dyDescent="0.2">
      <c r="A102" s="3"/>
      <c r="B102" s="57"/>
      <c r="C102" s="69"/>
      <c r="D102" s="69"/>
      <c r="E102" s="70"/>
      <c r="F102" s="3"/>
      <c r="G102" s="2"/>
      <c r="H102" s="2"/>
      <c r="I102" s="2"/>
    </row>
    <row r="103" spans="1:9" ht="19" customHeight="1" x14ac:dyDescent="0.2">
      <c r="A103" s="3"/>
      <c r="B103" s="57"/>
      <c r="C103" s="69"/>
      <c r="D103" s="69"/>
      <c r="E103" s="70"/>
      <c r="F103" s="3"/>
      <c r="G103" s="2"/>
      <c r="H103" s="2"/>
      <c r="I103" s="2"/>
    </row>
    <row r="104" spans="1:9" ht="19" customHeight="1" x14ac:dyDescent="0.2">
      <c r="A104" s="3"/>
      <c r="B104" s="57"/>
      <c r="C104" s="69"/>
      <c r="D104" s="69"/>
      <c r="E104" s="70"/>
      <c r="F104" s="3"/>
      <c r="G104" s="2"/>
      <c r="H104" s="2"/>
      <c r="I104" s="2"/>
    </row>
    <row r="105" spans="1:9" ht="19" customHeight="1" x14ac:dyDescent="0.2">
      <c r="A105" s="3"/>
      <c r="B105" s="57"/>
      <c r="C105" s="69"/>
      <c r="D105" s="69"/>
      <c r="E105" s="70"/>
      <c r="F105" s="3"/>
      <c r="G105" s="2"/>
      <c r="H105" s="2"/>
      <c r="I105" s="2"/>
    </row>
    <row r="106" spans="1:9" ht="19" customHeight="1" x14ac:dyDescent="0.2">
      <c r="A106" s="4"/>
      <c r="B106" s="57"/>
      <c r="C106" s="69"/>
      <c r="D106" s="69"/>
      <c r="E106" s="70"/>
      <c r="F106" s="4"/>
      <c r="G106" s="2"/>
      <c r="H106" s="2"/>
      <c r="I106" s="2"/>
    </row>
    <row r="107" spans="1:9" ht="19" customHeight="1" x14ac:dyDescent="0.2">
      <c r="A107" s="7"/>
      <c r="B107" s="60" t="s">
        <v>151</v>
      </c>
      <c r="C107" s="64" t="s">
        <v>152</v>
      </c>
      <c r="D107" s="64" t="s">
        <v>153</v>
      </c>
      <c r="E107" s="66" t="s">
        <v>154</v>
      </c>
      <c r="F107" s="7"/>
      <c r="G107" s="2"/>
      <c r="H107" s="2"/>
      <c r="I107" s="2"/>
    </row>
    <row r="108" spans="1:9" ht="19" customHeight="1" x14ac:dyDescent="0.2">
      <c r="A108" s="5"/>
      <c r="B108" s="60"/>
      <c r="C108" s="64"/>
      <c r="D108" s="65"/>
      <c r="E108" s="67"/>
      <c r="F108" s="5"/>
      <c r="G108" s="2"/>
      <c r="H108" s="2"/>
      <c r="I108" s="2"/>
    </row>
    <row r="109" spans="1:9" ht="19" customHeight="1" x14ac:dyDescent="0.25">
      <c r="A109" s="6"/>
      <c r="B109" s="45">
        <v>30</v>
      </c>
      <c r="C109" s="46">
        <v>10</v>
      </c>
      <c r="D109" s="46">
        <v>10</v>
      </c>
      <c r="E109" s="47">
        <v>10</v>
      </c>
      <c r="F109" s="6"/>
      <c r="G109" s="2"/>
      <c r="H109" s="2"/>
      <c r="I109" s="2"/>
    </row>
    <row r="110" spans="1:9" ht="19" customHeight="1" x14ac:dyDescent="0.2">
      <c r="A110" s="3"/>
      <c r="B110" s="57"/>
      <c r="C110" s="69"/>
      <c r="D110" s="69"/>
      <c r="E110" s="70"/>
      <c r="F110" s="3"/>
      <c r="G110" s="2"/>
      <c r="H110" s="2"/>
      <c r="I110" s="2"/>
    </row>
    <row r="111" spans="1:9" ht="19" customHeight="1" x14ac:dyDescent="0.2">
      <c r="A111" s="3"/>
      <c r="B111" s="57"/>
      <c r="C111" s="69"/>
      <c r="D111" s="69"/>
      <c r="E111" s="70"/>
      <c r="F111" s="3"/>
      <c r="G111" s="2"/>
      <c r="H111" s="2"/>
      <c r="I111" s="2"/>
    </row>
    <row r="112" spans="1:9" ht="19" customHeight="1" x14ac:dyDescent="0.2">
      <c r="A112" s="3"/>
      <c r="B112" s="57"/>
      <c r="C112" s="69"/>
      <c r="D112" s="69"/>
      <c r="E112" s="70"/>
      <c r="F112" s="3"/>
      <c r="G112" s="2"/>
      <c r="H112" s="2"/>
      <c r="I112" s="2"/>
    </row>
    <row r="113" spans="1:9" ht="19" customHeight="1" x14ac:dyDescent="0.2">
      <c r="A113" s="3"/>
      <c r="B113" s="57"/>
      <c r="C113" s="69"/>
      <c r="D113" s="69"/>
      <c r="E113" s="70"/>
      <c r="F113" s="3"/>
      <c r="G113" s="2"/>
      <c r="H113" s="2"/>
      <c r="I113" s="2"/>
    </row>
    <row r="114" spans="1:9" ht="19" customHeight="1" x14ac:dyDescent="0.2">
      <c r="A114" s="3"/>
      <c r="B114" s="57"/>
      <c r="C114" s="69"/>
      <c r="D114" s="69"/>
      <c r="E114" s="70"/>
      <c r="F114" s="3"/>
      <c r="G114" s="2"/>
      <c r="H114" s="2"/>
      <c r="I114" s="2"/>
    </row>
    <row r="115" spans="1:9" ht="19" customHeight="1" x14ac:dyDescent="0.2">
      <c r="A115" s="3"/>
      <c r="B115" s="57"/>
      <c r="C115" s="69"/>
      <c r="D115" s="69"/>
      <c r="E115" s="70"/>
      <c r="F115" s="3"/>
      <c r="G115" s="2"/>
      <c r="H115" s="2"/>
      <c r="I115" s="2"/>
    </row>
    <row r="116" spans="1:9" ht="19" customHeight="1" x14ac:dyDescent="0.2">
      <c r="A116" s="3"/>
      <c r="B116" s="57"/>
      <c r="C116" s="69"/>
      <c r="D116" s="69"/>
      <c r="E116" s="70"/>
      <c r="F116" s="3"/>
      <c r="G116" s="2"/>
      <c r="H116" s="2"/>
      <c r="I116" s="2"/>
    </row>
    <row r="117" spans="1:9" ht="19" customHeight="1" x14ac:dyDescent="0.2">
      <c r="A117" s="3"/>
      <c r="B117" s="57"/>
      <c r="C117" s="69"/>
      <c r="D117" s="69"/>
      <c r="E117" s="70"/>
      <c r="F117" s="3"/>
      <c r="G117" s="2"/>
      <c r="H117" s="2"/>
      <c r="I117" s="2"/>
    </row>
    <row r="118" spans="1:9" ht="19" customHeight="1" x14ac:dyDescent="0.2">
      <c r="A118" s="4"/>
      <c r="B118" s="60" t="s">
        <v>29</v>
      </c>
      <c r="C118" s="64" t="s">
        <v>32</v>
      </c>
      <c r="D118" s="64" t="s">
        <v>31</v>
      </c>
      <c r="E118" s="66" t="s">
        <v>30</v>
      </c>
      <c r="F118" s="4"/>
      <c r="G118" s="2"/>
      <c r="H118" s="2"/>
      <c r="I118" s="2"/>
    </row>
    <row r="119" spans="1:9" ht="19" customHeight="1" x14ac:dyDescent="0.2">
      <c r="A119" s="4"/>
      <c r="B119" s="60"/>
      <c r="C119" s="64"/>
      <c r="D119" s="65"/>
      <c r="E119" s="67"/>
      <c r="F119" s="4"/>
      <c r="G119" s="2"/>
      <c r="H119" s="2"/>
      <c r="I119" s="2"/>
    </row>
    <row r="120" spans="1:9" ht="19" customHeight="1" x14ac:dyDescent="0.2">
      <c r="A120" s="5"/>
      <c r="B120" s="45">
        <v>30</v>
      </c>
      <c r="C120" s="46">
        <v>10</v>
      </c>
      <c r="D120" s="46">
        <v>10</v>
      </c>
      <c r="E120" s="47">
        <v>10</v>
      </c>
      <c r="F120" s="5"/>
      <c r="G120" s="2"/>
      <c r="H120" s="2"/>
      <c r="I120" s="2"/>
    </row>
    <row r="121" spans="1:9" ht="19" customHeight="1" x14ac:dyDescent="0.2">
      <c r="A121" s="2"/>
      <c r="B121" s="57"/>
      <c r="C121" s="35"/>
      <c r="D121" s="58"/>
      <c r="E121" s="59"/>
      <c r="F121" s="5"/>
      <c r="G121" s="5"/>
      <c r="H121" s="5"/>
      <c r="I121" s="5"/>
    </row>
    <row r="122" spans="1:9" ht="19" customHeight="1" x14ac:dyDescent="0.2">
      <c r="A122" s="2"/>
      <c r="B122" s="57"/>
      <c r="C122" s="35"/>
      <c r="D122" s="58"/>
      <c r="E122" s="59"/>
      <c r="F122" s="5"/>
      <c r="G122" s="5"/>
      <c r="H122" s="5"/>
      <c r="I122" s="5"/>
    </row>
    <row r="123" spans="1:9" ht="19" customHeight="1" x14ac:dyDescent="0.2">
      <c r="A123" s="2"/>
      <c r="B123" s="57"/>
      <c r="C123" s="35"/>
      <c r="D123" s="58"/>
      <c r="E123" s="59"/>
      <c r="F123" s="5"/>
      <c r="G123" s="5"/>
      <c r="H123" s="5"/>
      <c r="I123" s="5"/>
    </row>
    <row r="124" spans="1:9" ht="19" customHeight="1" x14ac:dyDescent="0.2">
      <c r="A124" s="2"/>
      <c r="B124" s="57"/>
      <c r="C124" s="35"/>
      <c r="D124" s="58"/>
      <c r="E124" s="59"/>
      <c r="F124" s="5"/>
      <c r="G124" s="5"/>
      <c r="H124" s="5"/>
      <c r="I124" s="5"/>
    </row>
    <row r="125" spans="1:9" ht="19" customHeight="1" x14ac:dyDescent="0.2">
      <c r="A125" s="2"/>
      <c r="B125" s="57"/>
      <c r="C125" s="35"/>
      <c r="D125" s="58"/>
      <c r="E125" s="59"/>
      <c r="F125" s="5"/>
      <c r="G125" s="5"/>
      <c r="H125" s="5"/>
      <c r="I125" s="5"/>
    </row>
    <row r="126" spans="1:9" ht="19" customHeight="1" x14ac:dyDescent="0.2">
      <c r="A126" s="2"/>
      <c r="B126" s="57"/>
      <c r="C126" s="35"/>
      <c r="D126" s="58"/>
      <c r="E126" s="59"/>
      <c r="F126" s="5"/>
      <c r="G126" s="5"/>
      <c r="H126" s="5"/>
      <c r="I126" s="5"/>
    </row>
    <row r="127" spans="1:9" ht="19" customHeight="1" x14ac:dyDescent="0.2">
      <c r="A127" s="2"/>
      <c r="B127" s="57"/>
      <c r="C127" s="35"/>
      <c r="D127" s="58"/>
      <c r="E127" s="59"/>
      <c r="F127" s="5"/>
      <c r="G127" s="5"/>
      <c r="H127" s="5"/>
      <c r="I127" s="5"/>
    </row>
    <row r="128" spans="1:9" ht="19" customHeight="1" x14ac:dyDescent="0.2">
      <c r="A128" s="2"/>
      <c r="B128" s="57"/>
      <c r="C128" s="35"/>
      <c r="D128" s="58"/>
      <c r="E128" s="59"/>
      <c r="F128" s="5"/>
      <c r="G128" s="5"/>
      <c r="H128" s="5"/>
      <c r="I128" s="5"/>
    </row>
    <row r="129" spans="1:9" ht="19" customHeight="1" x14ac:dyDescent="0.2">
      <c r="A129" s="2"/>
      <c r="B129" s="60" t="s">
        <v>182</v>
      </c>
      <c r="C129" s="60" t="s">
        <v>187</v>
      </c>
      <c r="D129" s="68" t="s">
        <v>188</v>
      </c>
      <c r="E129" s="10"/>
      <c r="F129" s="5"/>
      <c r="G129" s="5"/>
      <c r="H129" s="5"/>
      <c r="I129" s="5"/>
    </row>
    <row r="130" spans="1:9" ht="19" customHeight="1" x14ac:dyDescent="0.2">
      <c r="A130" s="2"/>
      <c r="B130" s="60"/>
      <c r="C130" s="60"/>
      <c r="D130" s="68"/>
      <c r="E130" s="10"/>
      <c r="F130" s="5"/>
      <c r="G130" s="5"/>
      <c r="H130" s="5"/>
      <c r="I130" s="5"/>
    </row>
    <row r="131" spans="1:9" ht="19" customHeight="1" x14ac:dyDescent="0.2">
      <c r="A131" s="2"/>
      <c r="B131" s="45">
        <v>10</v>
      </c>
      <c r="C131" s="45">
        <v>10</v>
      </c>
      <c r="D131" s="55">
        <v>10</v>
      </c>
      <c r="E131" s="47"/>
      <c r="F131" s="5"/>
      <c r="G131" s="5"/>
      <c r="H131" s="5"/>
      <c r="I131" s="5"/>
    </row>
    <row r="132" spans="1:9" ht="19" customHeight="1" x14ac:dyDescent="0.25">
      <c r="A132" s="2"/>
      <c r="B132" s="62" t="s">
        <v>66</v>
      </c>
      <c r="C132" s="62"/>
      <c r="D132" s="37"/>
      <c r="E132" s="37"/>
      <c r="F132" s="2"/>
      <c r="G132" s="2"/>
      <c r="H132" s="2"/>
      <c r="I132" s="2"/>
    </row>
    <row r="133" spans="1:9" ht="19" customHeight="1" x14ac:dyDescent="0.2">
      <c r="A133" s="2"/>
      <c r="B133" s="57"/>
      <c r="C133" s="35"/>
      <c r="D133" s="58"/>
      <c r="E133" s="59"/>
      <c r="F133" s="2"/>
      <c r="G133" s="2"/>
      <c r="H133" s="2"/>
      <c r="I133" s="2"/>
    </row>
    <row r="134" spans="1:9" ht="19" customHeight="1" x14ac:dyDescent="0.2">
      <c r="A134" s="2"/>
      <c r="B134" s="57"/>
      <c r="C134" s="35"/>
      <c r="D134" s="58"/>
      <c r="E134" s="59"/>
      <c r="F134" s="2"/>
      <c r="G134" s="2"/>
      <c r="H134" s="2"/>
      <c r="I134" s="2"/>
    </row>
    <row r="135" spans="1:9" ht="19" customHeight="1" x14ac:dyDescent="0.2">
      <c r="A135" s="2"/>
      <c r="B135" s="57"/>
      <c r="C135" s="35"/>
      <c r="D135" s="58"/>
      <c r="E135" s="59"/>
      <c r="F135" s="2"/>
      <c r="G135" s="2"/>
      <c r="H135" s="2"/>
      <c r="I135" s="2"/>
    </row>
    <row r="136" spans="1:9" ht="19" customHeight="1" x14ac:dyDescent="0.2">
      <c r="A136" s="2"/>
      <c r="B136" s="57"/>
      <c r="C136" s="35"/>
      <c r="D136" s="58"/>
      <c r="E136" s="59"/>
      <c r="F136" s="2"/>
      <c r="G136" s="2"/>
      <c r="H136" s="2"/>
      <c r="I136" s="2"/>
    </row>
    <row r="137" spans="1:9" ht="19" customHeight="1" x14ac:dyDescent="0.2">
      <c r="A137" s="2"/>
      <c r="B137" s="57"/>
      <c r="C137" s="35"/>
      <c r="D137" s="58"/>
      <c r="E137" s="59"/>
      <c r="F137" s="2"/>
      <c r="G137" s="2"/>
      <c r="H137" s="2"/>
      <c r="I137" s="2"/>
    </row>
    <row r="138" spans="1:9" ht="19" customHeight="1" x14ac:dyDescent="0.2">
      <c r="A138" s="2"/>
      <c r="B138" s="57"/>
      <c r="C138" s="35"/>
      <c r="D138" s="58"/>
      <c r="E138" s="59"/>
      <c r="F138" s="2"/>
      <c r="G138" s="2"/>
      <c r="H138" s="2"/>
      <c r="I138" s="2"/>
    </row>
    <row r="139" spans="1:9" ht="19" customHeight="1" x14ac:dyDescent="0.2">
      <c r="A139" s="2"/>
      <c r="B139" s="57"/>
      <c r="C139" s="35"/>
      <c r="D139" s="58"/>
      <c r="E139" s="59"/>
      <c r="F139" s="2"/>
      <c r="G139" s="2"/>
      <c r="H139" s="2"/>
      <c r="I139" s="2"/>
    </row>
    <row r="140" spans="1:9" ht="19" customHeight="1" x14ac:dyDescent="0.2">
      <c r="A140" s="2"/>
      <c r="B140" s="57"/>
      <c r="C140" s="35"/>
      <c r="D140" s="58"/>
      <c r="E140" s="59"/>
      <c r="F140" s="2"/>
      <c r="G140" s="2"/>
      <c r="H140" s="2"/>
      <c r="I140" s="2"/>
    </row>
    <row r="141" spans="1:9" ht="19" customHeight="1" x14ac:dyDescent="0.2">
      <c r="A141" s="2"/>
      <c r="B141" s="60" t="s">
        <v>33</v>
      </c>
      <c r="C141" s="61"/>
      <c r="D141" s="61"/>
      <c r="E141" s="10"/>
      <c r="F141" s="2"/>
      <c r="G141" s="2"/>
      <c r="H141" s="2"/>
      <c r="I141" s="2"/>
    </row>
    <row r="142" spans="1:9" ht="19" customHeight="1" x14ac:dyDescent="0.2">
      <c r="A142" s="2"/>
      <c r="B142" s="60"/>
      <c r="C142" s="61"/>
      <c r="D142" s="61"/>
      <c r="E142" s="10"/>
      <c r="F142" s="2"/>
      <c r="G142" s="2"/>
      <c r="H142" s="2"/>
      <c r="I142" s="2"/>
    </row>
    <row r="143" spans="1:9" ht="19" customHeight="1" x14ac:dyDescent="0.2">
      <c r="A143" s="2"/>
      <c r="B143" s="45">
        <v>14</v>
      </c>
      <c r="C143" s="46"/>
      <c r="D143" s="46"/>
      <c r="E143" s="47"/>
      <c r="F143" s="2"/>
      <c r="G143" s="2"/>
      <c r="H143" s="2"/>
      <c r="I143" s="2"/>
    </row>
    <row r="144" spans="1:9" ht="19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</row>
  </sheetData>
  <sheetProtection algorithmName="SHA-512" hashValue="ws3FWS9p7UUw0fDFkyFeVajrlXxwpODvougMy8LgI8wGCvngBW6bC2T0SqsAbWQ9G/TlNq3VfL+DySZ/tmTcGw==" saltValue="AOxSPFWIt4w07yWWz0WXZg==" spinCount="100000" sheet="1" objects="1" scenarios="1" selectLockedCells="1"/>
  <mergeCells count="107">
    <mergeCell ref="G45:H49"/>
    <mergeCell ref="B51:B58"/>
    <mergeCell ref="C51:C58"/>
    <mergeCell ref="D51:D58"/>
    <mergeCell ref="E51:E58"/>
    <mergeCell ref="B59:B61"/>
    <mergeCell ref="C59:C61"/>
    <mergeCell ref="D59:D61"/>
    <mergeCell ref="E59:E61"/>
    <mergeCell ref="C48:C49"/>
    <mergeCell ref="D48:D49"/>
    <mergeCell ref="B48:B49"/>
    <mergeCell ref="E48:E49"/>
    <mergeCell ref="G1:I1"/>
    <mergeCell ref="G43:H44"/>
    <mergeCell ref="G2:H3"/>
    <mergeCell ref="G13:H14"/>
    <mergeCell ref="G26:H27"/>
    <mergeCell ref="B2:E3"/>
    <mergeCell ref="B37:E38"/>
    <mergeCell ref="B39:E39"/>
    <mergeCell ref="G4:H5"/>
    <mergeCell ref="B4:B11"/>
    <mergeCell ref="C4:C11"/>
    <mergeCell ref="D4:D11"/>
    <mergeCell ref="E4:E11"/>
    <mergeCell ref="B34:B35"/>
    <mergeCell ref="C34:C35"/>
    <mergeCell ref="D34:D35"/>
    <mergeCell ref="E34:E35"/>
    <mergeCell ref="B63:B70"/>
    <mergeCell ref="B40:B47"/>
    <mergeCell ref="E40:E47"/>
    <mergeCell ref="C40:C47"/>
    <mergeCell ref="D40:D47"/>
    <mergeCell ref="B110:B117"/>
    <mergeCell ref="C110:C117"/>
    <mergeCell ref="D110:D117"/>
    <mergeCell ref="E110:E117"/>
    <mergeCell ref="C63:C70"/>
    <mergeCell ref="B75:C75"/>
    <mergeCell ref="D63:D70"/>
    <mergeCell ref="E63:E70"/>
    <mergeCell ref="C71:C73"/>
    <mergeCell ref="B71:B73"/>
    <mergeCell ref="D71:D73"/>
    <mergeCell ref="E71:E73"/>
    <mergeCell ref="D76:D83"/>
    <mergeCell ref="E76:E83"/>
    <mergeCell ref="E107:E108"/>
    <mergeCell ref="B84:B85"/>
    <mergeCell ref="D84:D85"/>
    <mergeCell ref="B76:B83"/>
    <mergeCell ref="C84:C85"/>
    <mergeCell ref="J28:J31"/>
    <mergeCell ref="J13:J16"/>
    <mergeCell ref="B15:B22"/>
    <mergeCell ref="C15:C22"/>
    <mergeCell ref="D15:D22"/>
    <mergeCell ref="E15:E22"/>
    <mergeCell ref="B23:B24"/>
    <mergeCell ref="C23:C24"/>
    <mergeCell ref="D23:D24"/>
    <mergeCell ref="E23:E24"/>
    <mergeCell ref="B26:B33"/>
    <mergeCell ref="C26:C33"/>
    <mergeCell ref="D26:D33"/>
    <mergeCell ref="E26:E33"/>
    <mergeCell ref="C12:C13"/>
    <mergeCell ref="D12:D13"/>
    <mergeCell ref="G28:H29"/>
    <mergeCell ref="G15:H16"/>
    <mergeCell ref="E12:E13"/>
    <mergeCell ref="C107:C108"/>
    <mergeCell ref="D107:D108"/>
    <mergeCell ref="B98:E98"/>
    <mergeCell ref="B99:B106"/>
    <mergeCell ref="C99:C106"/>
    <mergeCell ref="D99:D106"/>
    <mergeCell ref="E99:E106"/>
    <mergeCell ref="C95:C96"/>
    <mergeCell ref="D95:D96"/>
    <mergeCell ref="E95:E96"/>
    <mergeCell ref="E84:E85"/>
    <mergeCell ref="B133:B140"/>
    <mergeCell ref="D133:D140"/>
    <mergeCell ref="E133:E140"/>
    <mergeCell ref="B141:B142"/>
    <mergeCell ref="C141:C142"/>
    <mergeCell ref="D141:D142"/>
    <mergeCell ref="B132:C132"/>
    <mergeCell ref="B87:B94"/>
    <mergeCell ref="C87:C94"/>
    <mergeCell ref="D87:D94"/>
    <mergeCell ref="E87:E94"/>
    <mergeCell ref="B95:B96"/>
    <mergeCell ref="D118:D119"/>
    <mergeCell ref="E118:E119"/>
    <mergeCell ref="C118:C119"/>
    <mergeCell ref="B121:B128"/>
    <mergeCell ref="D121:D128"/>
    <mergeCell ref="E121:E128"/>
    <mergeCell ref="B129:B130"/>
    <mergeCell ref="C129:C130"/>
    <mergeCell ref="D129:D130"/>
    <mergeCell ref="B118:B119"/>
    <mergeCell ref="B107:B108"/>
  </mergeCells>
  <conditionalFormatting sqref="G45:H49">
    <cfRule type="containsErrors" dxfId="2" priority="7">
      <formula>ISERROR(G45)</formula>
    </cfRule>
  </conditionalFormatting>
  <conditionalFormatting sqref="H11">
    <cfRule type="cellIs" dxfId="1" priority="3" operator="notEqual">
      <formula>4</formula>
    </cfRule>
  </conditionalFormatting>
  <conditionalFormatting sqref="H24">
    <cfRule type="cellIs" dxfId="0" priority="2" operator="notEqual">
      <formula>6</formula>
    </cfRule>
  </conditionalFormatting>
  <dataValidations count="1">
    <dataValidation type="textLength" allowBlank="1" showInputMessage="1" showErrorMessage="1" errorTitle="Stop" error="You've entered too many characters." promptTitle="Attn:" prompt="Gift message can be no longer than 256 characters." sqref="G45:H49" xr:uid="{2514259A-2F5E-D84C-9337-D3910B2FCDA0}">
      <formula1>1</formula1>
      <formula2>255</formula2>
    </dataValidation>
  </dataValidations>
  <pageMargins left="0.7" right="0.7" top="0.75" bottom="0.75" header="0.3" footer="0.3"/>
  <pageSetup orientation="portrait" horizontalDpi="0" verticalDpi="0"/>
  <drawing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F7B9913F-F9D1-A342-AA6F-027AB29CD2A3}">
          <x14:formula1>
            <xm:f>Data!$B$78:$B$89</xm:f>
          </x14:formula1>
          <xm:sqref>G7:G10 G18:G23</xm:sqref>
        </x14:dataValidation>
        <x14:dataValidation type="list" allowBlank="1" showInputMessage="1" showErrorMessage="1" xr:uid="{3AFA4A95-61CC-EF4D-9AC9-8BB4AC720491}">
          <x14:formula1>
            <xm:f>Data!$E$3:$E$8</xm:f>
          </x14:formula1>
          <xm:sqref>H18:H23</xm:sqref>
        </x14:dataValidation>
        <x14:dataValidation type="list" allowBlank="1" showInputMessage="1" showErrorMessage="1" xr:uid="{63BA9373-2655-2940-A027-14FB0EA93251}">
          <x14:formula1>
            <xm:f>Data!$E$3:$E$6</xm:f>
          </x14:formula1>
          <xm:sqref>H7:H10</xm:sqref>
        </x14:dataValidation>
        <x14:dataValidation type="list" allowBlank="1" showInputMessage="1" showErrorMessage="1" xr:uid="{42820F21-C56F-0448-B15F-27D357FF8A52}">
          <x14:formula1>
            <xm:f>Data!$B$45:$B$74</xm:f>
          </x14:formula1>
          <xm:sqref>G31:G40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5FC98-F999-5F41-85D1-AEECA389730B}">
  <sheetPr codeName="Sheet2"/>
  <dimension ref="A1:AN163"/>
  <sheetViews>
    <sheetView workbookViewId="0">
      <selection activeCell="E2" sqref="E2:F2"/>
    </sheetView>
  </sheetViews>
  <sheetFormatPr baseColWidth="10" defaultRowHeight="16" x14ac:dyDescent="0.2"/>
  <cols>
    <col min="1" max="1" width="3.83203125" style="1" customWidth="1"/>
    <col min="2" max="2" width="13.5" style="1" bestFit="1" customWidth="1"/>
    <col min="3" max="3" width="23.1640625" style="1" customWidth="1"/>
    <col min="4" max="4" width="17.33203125" style="1" customWidth="1"/>
    <col min="5" max="6" width="19.83203125" style="1" customWidth="1"/>
    <col min="7" max="7" width="16.5" style="1" customWidth="1"/>
    <col min="8" max="8" width="8" style="1" bestFit="1" customWidth="1"/>
    <col min="9" max="9" width="10" style="1" bestFit="1" customWidth="1"/>
    <col min="10" max="10" width="15.83203125" style="1" bestFit="1" customWidth="1"/>
    <col min="11" max="11" width="25" style="1" customWidth="1"/>
    <col min="12" max="12" width="12.5" style="1" customWidth="1"/>
    <col min="13" max="13" width="3.83203125" style="1" customWidth="1"/>
    <col min="14" max="40" width="10.83203125" style="1"/>
  </cols>
  <sheetData>
    <row r="1" spans="1:13" ht="20" customHeight="1" x14ac:dyDescent="0.2">
      <c r="A1" s="2"/>
      <c r="B1" s="2"/>
      <c r="C1" s="2"/>
      <c r="D1" s="2"/>
      <c r="E1" s="16"/>
      <c r="F1" s="16"/>
      <c r="G1" s="17"/>
      <c r="H1" s="17"/>
      <c r="I1" s="18"/>
      <c r="J1" s="18"/>
      <c r="K1" s="18"/>
      <c r="L1" s="18"/>
      <c r="M1" s="2"/>
    </row>
    <row r="2" spans="1:13" ht="20" customHeight="1" x14ac:dyDescent="0.2">
      <c r="A2" s="2"/>
      <c r="B2" s="2"/>
      <c r="C2" s="19"/>
      <c r="D2" s="22"/>
      <c r="E2" s="93" t="s">
        <v>9</v>
      </c>
      <c r="F2" s="94"/>
      <c r="G2" s="83" t="s">
        <v>106</v>
      </c>
      <c r="H2" s="84"/>
      <c r="I2" s="84"/>
      <c r="J2" s="85"/>
      <c r="K2" s="9"/>
      <c r="L2" s="9"/>
      <c r="M2" s="2"/>
    </row>
    <row r="3" spans="1:13" ht="20" customHeight="1" x14ac:dyDescent="0.2">
      <c r="A3" s="2"/>
      <c r="B3" s="2"/>
      <c r="C3" s="19"/>
      <c r="D3" s="22"/>
      <c r="E3" s="95" t="s">
        <v>10</v>
      </c>
      <c r="F3" s="96"/>
      <c r="G3" s="86" t="s">
        <v>3</v>
      </c>
      <c r="H3" s="87"/>
      <c r="I3" s="87"/>
      <c r="J3" s="88"/>
      <c r="K3" s="9"/>
      <c r="L3" s="9"/>
      <c r="M3" s="2"/>
    </row>
    <row r="4" spans="1:13" ht="20" customHeight="1" x14ac:dyDescent="0.2">
      <c r="A4" s="2"/>
      <c r="B4" s="2"/>
      <c r="C4" s="19"/>
      <c r="D4" s="22"/>
      <c r="E4" s="97" t="s">
        <v>11</v>
      </c>
      <c r="F4" s="98"/>
      <c r="G4" s="86" t="s">
        <v>107</v>
      </c>
      <c r="H4" s="87"/>
      <c r="I4" s="87"/>
      <c r="J4" s="88"/>
      <c r="K4" s="9"/>
      <c r="L4" s="9"/>
      <c r="M4" s="2"/>
    </row>
    <row r="5" spans="1:13" ht="20" customHeight="1" x14ac:dyDescent="0.2">
      <c r="A5" s="2"/>
      <c r="B5" s="2"/>
      <c r="C5" s="19"/>
      <c r="D5" s="19"/>
      <c r="E5" s="19"/>
      <c r="F5" s="9"/>
      <c r="G5" s="89" t="s">
        <v>5</v>
      </c>
      <c r="H5" s="90"/>
      <c r="I5" s="28" t="s">
        <v>6</v>
      </c>
      <c r="J5" s="29" t="s">
        <v>108</v>
      </c>
      <c r="K5" s="9"/>
      <c r="L5" s="9"/>
      <c r="M5" s="2"/>
    </row>
    <row r="6" spans="1:13" ht="20" customHeight="1" x14ac:dyDescent="0.2">
      <c r="A6" s="2"/>
      <c r="B6" s="2"/>
      <c r="C6" s="19"/>
      <c r="D6" s="19"/>
      <c r="E6" s="19"/>
      <c r="F6" s="9"/>
      <c r="G6" s="26"/>
      <c r="H6" s="26"/>
      <c r="I6" s="26"/>
      <c r="J6" s="26"/>
      <c r="K6" s="9"/>
      <c r="L6" s="9"/>
      <c r="M6" s="2"/>
    </row>
    <row r="7" spans="1:13" ht="20" customHeight="1" x14ac:dyDescent="0.2">
      <c r="A7" s="2"/>
      <c r="B7" s="20"/>
      <c r="C7" s="20"/>
      <c r="D7" s="2"/>
      <c r="E7" s="20"/>
      <c r="F7" s="20"/>
      <c r="G7" s="9"/>
      <c r="H7" s="9"/>
      <c r="I7" s="9"/>
      <c r="J7" s="9"/>
      <c r="K7" s="21"/>
      <c r="L7" s="27"/>
      <c r="M7" s="2"/>
    </row>
    <row r="8" spans="1:13" ht="19" customHeight="1" x14ac:dyDescent="0.2">
      <c r="A8" s="2"/>
      <c r="B8" s="91" t="s">
        <v>105</v>
      </c>
      <c r="C8" s="91"/>
      <c r="D8" s="91"/>
      <c r="E8" s="91"/>
      <c r="F8" s="91"/>
      <c r="G8" s="91"/>
      <c r="H8" s="91"/>
      <c r="I8" s="91"/>
      <c r="J8" s="92" t="s">
        <v>109</v>
      </c>
      <c r="K8" s="92"/>
      <c r="L8" s="81">
        <f>SUM(L11:L167)</f>
        <v>0</v>
      </c>
      <c r="M8" s="2"/>
    </row>
    <row r="9" spans="1:13" ht="19" customHeight="1" x14ac:dyDescent="0.2">
      <c r="A9" s="2"/>
      <c r="B9" s="91"/>
      <c r="C9" s="91"/>
      <c r="D9" s="91"/>
      <c r="E9" s="91"/>
      <c r="F9" s="91"/>
      <c r="G9" s="91"/>
      <c r="H9" s="91"/>
      <c r="I9" s="91"/>
      <c r="J9" s="92"/>
      <c r="K9" s="92"/>
      <c r="L9" s="82"/>
      <c r="M9" s="2"/>
    </row>
    <row r="10" spans="1:13" x14ac:dyDescent="0.2">
      <c r="A10" s="2"/>
      <c r="B10" s="48" t="s">
        <v>0</v>
      </c>
      <c r="C10" s="30" t="s">
        <v>1</v>
      </c>
      <c r="D10" s="30" t="s">
        <v>2</v>
      </c>
      <c r="E10" s="30" t="s">
        <v>3</v>
      </c>
      <c r="F10" s="30" t="s">
        <v>4</v>
      </c>
      <c r="G10" s="30" t="s">
        <v>5</v>
      </c>
      <c r="H10" s="30" t="s">
        <v>6</v>
      </c>
      <c r="I10" s="30" t="s">
        <v>7</v>
      </c>
      <c r="J10" s="30" t="s">
        <v>8</v>
      </c>
      <c r="K10" s="30" t="s">
        <v>37</v>
      </c>
      <c r="L10" s="30" t="s">
        <v>45</v>
      </c>
      <c r="M10" s="2"/>
    </row>
    <row r="11" spans="1:13" x14ac:dyDescent="0.2">
      <c r="A11" s="2"/>
      <c r="B11" s="49"/>
      <c r="C11" s="50"/>
      <c r="D11" s="50"/>
      <c r="E11" s="50"/>
      <c r="F11" s="50"/>
      <c r="G11" s="50"/>
      <c r="H11" s="50"/>
      <c r="I11" s="50"/>
      <c r="J11" s="50"/>
      <c r="K11" s="50"/>
      <c r="L11" s="51" t="str">
        <f>IFERROR(VLOOKUP('Mailing List'!$K11,Table1463[[Name]:[Price]],2,FALSE),"-")</f>
        <v>-</v>
      </c>
      <c r="M11" s="2"/>
    </row>
    <row r="12" spans="1:13" x14ac:dyDescent="0.2">
      <c r="A12" s="2"/>
      <c r="B12" s="52"/>
      <c r="C12" s="53"/>
      <c r="D12" s="53"/>
      <c r="E12" s="53"/>
      <c r="F12" s="53"/>
      <c r="G12" s="53"/>
      <c r="H12" s="53"/>
      <c r="I12" s="53"/>
      <c r="J12" s="53"/>
      <c r="K12" s="53"/>
      <c r="L12" s="54" t="str">
        <f>IFERROR(VLOOKUP('Mailing List'!$K12,Table1463[[Name]:[Price]],2,FALSE),"-")</f>
        <v>-</v>
      </c>
      <c r="M12" s="2"/>
    </row>
    <row r="13" spans="1:13" x14ac:dyDescent="0.2">
      <c r="A13" s="2"/>
      <c r="B13" s="49"/>
      <c r="C13" s="50"/>
      <c r="D13" s="50"/>
      <c r="E13" s="50"/>
      <c r="F13" s="50"/>
      <c r="G13" s="50"/>
      <c r="H13" s="50"/>
      <c r="I13" s="50"/>
      <c r="J13" s="50"/>
      <c r="K13" s="50"/>
      <c r="L13" s="51" t="str">
        <f>IFERROR(VLOOKUP('Mailing List'!$K13,Table1463[[Name]:[Price]],2,FALSE),"-")</f>
        <v>-</v>
      </c>
      <c r="M13" s="2"/>
    </row>
    <row r="14" spans="1:13" x14ac:dyDescent="0.2">
      <c r="A14" s="2"/>
      <c r="B14" s="52"/>
      <c r="C14" s="53"/>
      <c r="D14" s="53"/>
      <c r="E14" s="53"/>
      <c r="F14" s="53"/>
      <c r="G14" s="53"/>
      <c r="H14" s="53"/>
      <c r="I14" s="53"/>
      <c r="J14" s="53"/>
      <c r="K14" s="53"/>
      <c r="L14" s="54" t="str">
        <f>IFERROR(VLOOKUP('Mailing List'!$K14,Table1463[[Name]:[Price]],2,FALSE),"-")</f>
        <v>-</v>
      </c>
      <c r="M14" s="2"/>
    </row>
    <row r="15" spans="1:13" x14ac:dyDescent="0.2">
      <c r="A15" s="2"/>
      <c r="B15" s="49"/>
      <c r="C15" s="50"/>
      <c r="D15" s="50"/>
      <c r="E15" s="50"/>
      <c r="F15" s="50"/>
      <c r="G15" s="50"/>
      <c r="H15" s="50"/>
      <c r="I15" s="50"/>
      <c r="J15" s="50"/>
      <c r="K15" s="50"/>
      <c r="L15" s="51" t="str">
        <f>IFERROR(VLOOKUP('Mailing List'!$K15,Table1463[[Name]:[Price]],2,FALSE),"-")</f>
        <v>-</v>
      </c>
      <c r="M15" s="2"/>
    </row>
    <row r="16" spans="1:13" x14ac:dyDescent="0.2">
      <c r="A16" s="2"/>
      <c r="B16" s="52"/>
      <c r="C16" s="53"/>
      <c r="D16" s="53"/>
      <c r="E16" s="53"/>
      <c r="F16" s="53"/>
      <c r="G16" s="53"/>
      <c r="H16" s="53"/>
      <c r="I16" s="53"/>
      <c r="J16" s="53"/>
      <c r="K16" s="53"/>
      <c r="L16" s="54" t="str">
        <f>IFERROR(VLOOKUP('Mailing List'!$K16,Table1463[[Name]:[Price]],2,FALSE),"-")</f>
        <v>-</v>
      </c>
      <c r="M16" s="2"/>
    </row>
    <row r="17" spans="1:13" x14ac:dyDescent="0.2">
      <c r="A17" s="2"/>
      <c r="B17" s="49"/>
      <c r="C17" s="50"/>
      <c r="D17" s="50"/>
      <c r="E17" s="50"/>
      <c r="F17" s="50"/>
      <c r="G17" s="50"/>
      <c r="H17" s="50"/>
      <c r="I17" s="50"/>
      <c r="J17" s="50"/>
      <c r="K17" s="50"/>
      <c r="L17" s="51" t="str">
        <f>IFERROR(VLOOKUP('Mailing List'!$K17,Table1463[[Name]:[Price]],2,FALSE),"-")</f>
        <v>-</v>
      </c>
      <c r="M17" s="2"/>
    </row>
    <row r="18" spans="1:13" x14ac:dyDescent="0.2">
      <c r="A18" s="2"/>
      <c r="B18" s="52"/>
      <c r="C18" s="53"/>
      <c r="D18" s="53"/>
      <c r="E18" s="53"/>
      <c r="F18" s="53"/>
      <c r="G18" s="53"/>
      <c r="H18" s="53"/>
      <c r="I18" s="53"/>
      <c r="J18" s="53"/>
      <c r="K18" s="53"/>
      <c r="L18" s="54" t="str">
        <f>IFERROR(VLOOKUP('Mailing List'!$K18,Table1463[[Name]:[Price]],2,FALSE),"-")</f>
        <v>-</v>
      </c>
      <c r="M18" s="2"/>
    </row>
    <row r="19" spans="1:13" x14ac:dyDescent="0.2">
      <c r="A19" s="2"/>
      <c r="B19" s="49"/>
      <c r="C19" s="50"/>
      <c r="D19" s="50"/>
      <c r="E19" s="50"/>
      <c r="F19" s="50"/>
      <c r="G19" s="50"/>
      <c r="H19" s="50"/>
      <c r="I19" s="50"/>
      <c r="J19" s="50"/>
      <c r="K19" s="50"/>
      <c r="L19" s="51" t="str">
        <f>IFERROR(VLOOKUP('Mailing List'!$K19,Table1463[[Name]:[Price]],2,FALSE),"-")</f>
        <v>-</v>
      </c>
      <c r="M19" s="2"/>
    </row>
    <row r="20" spans="1:13" x14ac:dyDescent="0.2">
      <c r="A20" s="2"/>
      <c r="B20" s="52"/>
      <c r="C20" s="53"/>
      <c r="D20" s="53"/>
      <c r="E20" s="53"/>
      <c r="F20" s="53"/>
      <c r="G20" s="53"/>
      <c r="H20" s="53"/>
      <c r="I20" s="53"/>
      <c r="J20" s="53"/>
      <c r="K20" s="53"/>
      <c r="L20" s="54" t="str">
        <f>IFERROR(VLOOKUP('Mailing List'!$K20,Table1463[[Name]:[Price]],2,FALSE),"-")</f>
        <v>-</v>
      </c>
      <c r="M20" s="2"/>
    </row>
    <row r="21" spans="1:13" x14ac:dyDescent="0.2">
      <c r="A21" s="2"/>
      <c r="B21" s="49"/>
      <c r="C21" s="50"/>
      <c r="D21" s="50"/>
      <c r="E21" s="50"/>
      <c r="F21" s="50"/>
      <c r="G21" s="50"/>
      <c r="H21" s="50"/>
      <c r="I21" s="50"/>
      <c r="J21" s="50"/>
      <c r="K21" s="50"/>
      <c r="L21" s="51" t="str">
        <f>IFERROR(VLOOKUP('Mailing List'!$K21,Table1463[[Name]:[Price]],2,FALSE),"-")</f>
        <v>-</v>
      </c>
      <c r="M21" s="2"/>
    </row>
    <row r="22" spans="1:13" x14ac:dyDescent="0.2">
      <c r="A22" s="2"/>
      <c r="B22" s="52"/>
      <c r="C22" s="53"/>
      <c r="D22" s="53"/>
      <c r="E22" s="53"/>
      <c r="F22" s="53"/>
      <c r="G22" s="53"/>
      <c r="H22" s="53"/>
      <c r="I22" s="53"/>
      <c r="J22" s="53"/>
      <c r="K22" s="53"/>
      <c r="L22" s="54" t="str">
        <f>IFERROR(VLOOKUP('Mailing List'!$K22,Table1463[[Name]:[Price]],2,FALSE),"-")</f>
        <v>-</v>
      </c>
      <c r="M22" s="2"/>
    </row>
    <row r="23" spans="1:13" x14ac:dyDescent="0.2">
      <c r="A23" s="2"/>
      <c r="B23" s="49"/>
      <c r="C23" s="50"/>
      <c r="D23" s="50"/>
      <c r="E23" s="50"/>
      <c r="F23" s="50"/>
      <c r="G23" s="50"/>
      <c r="H23" s="50"/>
      <c r="I23" s="50"/>
      <c r="J23" s="50"/>
      <c r="K23" s="50"/>
      <c r="L23" s="51" t="str">
        <f>IFERROR(VLOOKUP('Mailing List'!$K23,Table1463[[Name]:[Price]],2,FALSE),"-")</f>
        <v>-</v>
      </c>
      <c r="M23" s="2"/>
    </row>
    <row r="24" spans="1:13" x14ac:dyDescent="0.2">
      <c r="A24" s="2"/>
      <c r="B24" s="52"/>
      <c r="C24" s="53"/>
      <c r="D24" s="53"/>
      <c r="E24" s="53"/>
      <c r="F24" s="53"/>
      <c r="G24" s="53"/>
      <c r="H24" s="53"/>
      <c r="I24" s="53"/>
      <c r="J24" s="53"/>
      <c r="K24" s="53"/>
      <c r="L24" s="54" t="str">
        <f>IFERROR(VLOOKUP('Mailing List'!$K24,Table1463[[Name]:[Price]],2,FALSE),"-")</f>
        <v>-</v>
      </c>
      <c r="M24" s="2"/>
    </row>
    <row r="25" spans="1:13" x14ac:dyDescent="0.2">
      <c r="A25" s="2"/>
      <c r="B25" s="49"/>
      <c r="C25" s="50"/>
      <c r="D25" s="50"/>
      <c r="E25" s="50"/>
      <c r="F25" s="50"/>
      <c r="G25" s="50"/>
      <c r="H25" s="50"/>
      <c r="I25" s="50"/>
      <c r="J25" s="50"/>
      <c r="K25" s="50"/>
      <c r="L25" s="51" t="str">
        <f>IFERROR(VLOOKUP('Mailing List'!$K25,Table1463[[Name]:[Price]],2,FALSE),"-")</f>
        <v>-</v>
      </c>
      <c r="M25" s="2"/>
    </row>
    <row r="26" spans="1:13" x14ac:dyDescent="0.2">
      <c r="A26" s="2"/>
      <c r="B26" s="52"/>
      <c r="C26" s="53"/>
      <c r="D26" s="53"/>
      <c r="E26" s="53"/>
      <c r="F26" s="53"/>
      <c r="G26" s="53"/>
      <c r="H26" s="53"/>
      <c r="I26" s="53"/>
      <c r="J26" s="53"/>
      <c r="K26" s="53"/>
      <c r="L26" s="54" t="str">
        <f>IFERROR(VLOOKUP('Mailing List'!$K26,Table1463[[Name]:[Price]],2,FALSE),"-")</f>
        <v>-</v>
      </c>
      <c r="M26" s="2"/>
    </row>
    <row r="27" spans="1:13" x14ac:dyDescent="0.2">
      <c r="A27" s="2"/>
      <c r="B27" s="49"/>
      <c r="C27" s="50"/>
      <c r="D27" s="50"/>
      <c r="E27" s="50"/>
      <c r="F27" s="50"/>
      <c r="G27" s="50"/>
      <c r="H27" s="50"/>
      <c r="I27" s="50"/>
      <c r="J27" s="50"/>
      <c r="K27" s="50"/>
      <c r="L27" s="51" t="str">
        <f>IFERROR(VLOOKUP('Mailing List'!$K27,Table1463[[Name]:[Price]],2,FALSE),"-")</f>
        <v>-</v>
      </c>
      <c r="M27" s="2"/>
    </row>
    <row r="28" spans="1:13" x14ac:dyDescent="0.2">
      <c r="A28" s="2"/>
      <c r="B28" s="52"/>
      <c r="C28" s="53"/>
      <c r="D28" s="53"/>
      <c r="E28" s="53"/>
      <c r="F28" s="53"/>
      <c r="G28" s="53"/>
      <c r="H28" s="53"/>
      <c r="I28" s="53"/>
      <c r="J28" s="53"/>
      <c r="K28" s="53"/>
      <c r="L28" s="54" t="str">
        <f>IFERROR(VLOOKUP('Mailing List'!$K28,Table1463[[Name]:[Price]],2,FALSE),"-")</f>
        <v>-</v>
      </c>
      <c r="M28" s="2"/>
    </row>
    <row r="29" spans="1:13" x14ac:dyDescent="0.2">
      <c r="A29" s="2"/>
      <c r="B29" s="49"/>
      <c r="C29" s="50"/>
      <c r="D29" s="50"/>
      <c r="E29" s="50"/>
      <c r="F29" s="50"/>
      <c r="G29" s="50"/>
      <c r="H29" s="50"/>
      <c r="I29" s="50"/>
      <c r="J29" s="50"/>
      <c r="K29" s="50"/>
      <c r="L29" s="51" t="str">
        <f>IFERROR(VLOOKUP('Mailing List'!$K29,Table1463[[Name]:[Price]],2,FALSE),"-")</f>
        <v>-</v>
      </c>
      <c r="M29" s="2"/>
    </row>
    <row r="30" spans="1:13" x14ac:dyDescent="0.2">
      <c r="A30" s="2"/>
      <c r="B30" s="52"/>
      <c r="C30" s="53"/>
      <c r="D30" s="53"/>
      <c r="E30" s="53"/>
      <c r="F30" s="53"/>
      <c r="G30" s="53"/>
      <c r="H30" s="53"/>
      <c r="I30" s="53"/>
      <c r="J30" s="53"/>
      <c r="K30" s="53"/>
      <c r="L30" s="54" t="str">
        <f>IFERROR(VLOOKUP('Mailing List'!$K30,Table1463[[Name]:[Price]],2,FALSE),"-")</f>
        <v>-</v>
      </c>
      <c r="M30" s="2"/>
    </row>
    <row r="31" spans="1:13" x14ac:dyDescent="0.2">
      <c r="A31" s="2"/>
      <c r="B31" s="49"/>
      <c r="C31" s="50"/>
      <c r="D31" s="50"/>
      <c r="E31" s="50"/>
      <c r="F31" s="50"/>
      <c r="G31" s="50"/>
      <c r="H31" s="50"/>
      <c r="I31" s="50"/>
      <c r="J31" s="50"/>
      <c r="K31" s="50"/>
      <c r="L31" s="51" t="str">
        <f>IFERROR(VLOOKUP('Mailing List'!$K31,Table1463[[Name]:[Price]],2,FALSE),"-")</f>
        <v>-</v>
      </c>
      <c r="M31" s="2"/>
    </row>
    <row r="32" spans="1:13" x14ac:dyDescent="0.2">
      <c r="A32" s="2"/>
      <c r="B32" s="52"/>
      <c r="C32" s="53"/>
      <c r="D32" s="53"/>
      <c r="E32" s="53"/>
      <c r="F32" s="53"/>
      <c r="G32" s="53"/>
      <c r="H32" s="53"/>
      <c r="I32" s="53"/>
      <c r="J32" s="53"/>
      <c r="K32" s="53"/>
      <c r="L32" s="54" t="str">
        <f>IFERROR(VLOOKUP('Mailing List'!$K32,Table1463[[Name]:[Price]],2,FALSE),"-")</f>
        <v>-</v>
      </c>
      <c r="M32" s="2"/>
    </row>
    <row r="33" spans="1:13" x14ac:dyDescent="0.2">
      <c r="A33" s="2"/>
      <c r="B33" s="49"/>
      <c r="C33" s="50"/>
      <c r="D33" s="50"/>
      <c r="E33" s="50"/>
      <c r="F33" s="50"/>
      <c r="G33" s="50"/>
      <c r="H33" s="50"/>
      <c r="I33" s="50"/>
      <c r="J33" s="50"/>
      <c r="K33" s="50"/>
      <c r="L33" s="51" t="str">
        <f>IFERROR(VLOOKUP('Mailing List'!$K33,Table1463[[Name]:[Price]],2,FALSE),"-")</f>
        <v>-</v>
      </c>
      <c r="M33" s="2"/>
    </row>
    <row r="34" spans="1:13" x14ac:dyDescent="0.2">
      <c r="A34" s="2"/>
      <c r="B34" s="52"/>
      <c r="C34" s="53"/>
      <c r="D34" s="53"/>
      <c r="E34" s="53"/>
      <c r="F34" s="53"/>
      <c r="G34" s="53"/>
      <c r="H34" s="53"/>
      <c r="I34" s="53"/>
      <c r="J34" s="53"/>
      <c r="K34" s="53"/>
      <c r="L34" s="54" t="str">
        <f>IFERROR(VLOOKUP('Mailing List'!$K34,Table1463[[Name]:[Price]],2,FALSE),"-")</f>
        <v>-</v>
      </c>
      <c r="M34" s="2"/>
    </row>
    <row r="35" spans="1:13" x14ac:dyDescent="0.2">
      <c r="A35" s="2"/>
      <c r="B35" s="49"/>
      <c r="C35" s="50"/>
      <c r="D35" s="50"/>
      <c r="E35" s="50"/>
      <c r="F35" s="50"/>
      <c r="G35" s="50"/>
      <c r="H35" s="50"/>
      <c r="I35" s="50"/>
      <c r="J35" s="50"/>
      <c r="K35" s="50"/>
      <c r="L35" s="51" t="str">
        <f>IFERROR(VLOOKUP('Mailing List'!$K35,Table1463[[Name]:[Price]],2,FALSE),"-")</f>
        <v>-</v>
      </c>
      <c r="M35" s="2"/>
    </row>
    <row r="36" spans="1:13" x14ac:dyDescent="0.2">
      <c r="A36" s="2"/>
      <c r="B36" s="52"/>
      <c r="C36" s="53"/>
      <c r="D36" s="53"/>
      <c r="E36" s="53"/>
      <c r="F36" s="53"/>
      <c r="G36" s="53"/>
      <c r="H36" s="53"/>
      <c r="I36" s="53"/>
      <c r="J36" s="53"/>
      <c r="K36" s="53"/>
      <c r="L36" s="54" t="str">
        <f>IFERROR(VLOOKUP('Mailing List'!$K36,Table1463[[Name]:[Price]],2,FALSE),"-")</f>
        <v>-</v>
      </c>
      <c r="M36" s="2"/>
    </row>
    <row r="37" spans="1:13" x14ac:dyDescent="0.2">
      <c r="A37" s="2"/>
      <c r="B37" s="49"/>
      <c r="C37" s="50"/>
      <c r="D37" s="50"/>
      <c r="E37" s="50"/>
      <c r="F37" s="50"/>
      <c r="G37" s="50"/>
      <c r="H37" s="50"/>
      <c r="I37" s="50"/>
      <c r="J37" s="50"/>
      <c r="K37" s="50"/>
      <c r="L37" s="51" t="str">
        <f>IFERROR(VLOOKUP('Mailing List'!$K37,Table1463[[Name]:[Price]],2,FALSE),"-")</f>
        <v>-</v>
      </c>
      <c r="M37" s="2"/>
    </row>
    <row r="38" spans="1:13" x14ac:dyDescent="0.2">
      <c r="A38" s="2"/>
      <c r="B38" s="52"/>
      <c r="C38" s="53"/>
      <c r="D38" s="53"/>
      <c r="E38" s="53"/>
      <c r="F38" s="53"/>
      <c r="G38" s="53"/>
      <c r="H38" s="53"/>
      <c r="I38" s="53"/>
      <c r="J38" s="53"/>
      <c r="K38" s="53"/>
      <c r="L38" s="54" t="str">
        <f>IFERROR(VLOOKUP('Mailing List'!$K38,Table1463[[Name]:[Price]],2,FALSE),"-")</f>
        <v>-</v>
      </c>
      <c r="M38" s="2"/>
    </row>
    <row r="39" spans="1:13" x14ac:dyDescent="0.2">
      <c r="A39" s="2"/>
      <c r="B39" s="49"/>
      <c r="C39" s="50"/>
      <c r="D39" s="50"/>
      <c r="E39" s="50"/>
      <c r="F39" s="50"/>
      <c r="G39" s="50"/>
      <c r="H39" s="50"/>
      <c r="I39" s="50"/>
      <c r="J39" s="50"/>
      <c r="K39" s="50"/>
      <c r="L39" s="51" t="str">
        <f>IFERROR(VLOOKUP('Mailing List'!$K39,Table1463[[Name]:[Price]],2,FALSE),"-")</f>
        <v>-</v>
      </c>
      <c r="M39" s="2"/>
    </row>
    <row r="40" spans="1:13" x14ac:dyDescent="0.2">
      <c r="A40" s="2"/>
      <c r="B40" s="52"/>
      <c r="C40" s="53"/>
      <c r="D40" s="53"/>
      <c r="E40" s="53"/>
      <c r="F40" s="53"/>
      <c r="G40" s="53"/>
      <c r="H40" s="53"/>
      <c r="I40" s="53"/>
      <c r="J40" s="53"/>
      <c r="K40" s="53"/>
      <c r="L40" s="54" t="str">
        <f>IFERROR(VLOOKUP('Mailing List'!$K40,Table1463[[Name]:[Price]],2,FALSE),"-")</f>
        <v>-</v>
      </c>
      <c r="M40" s="2"/>
    </row>
    <row r="41" spans="1:13" x14ac:dyDescent="0.2">
      <c r="A41" s="2"/>
      <c r="B41" s="49"/>
      <c r="C41" s="50"/>
      <c r="D41" s="50"/>
      <c r="E41" s="50"/>
      <c r="F41" s="50"/>
      <c r="G41" s="50"/>
      <c r="H41" s="50"/>
      <c r="I41" s="50"/>
      <c r="J41" s="50"/>
      <c r="K41" s="50"/>
      <c r="L41" s="51" t="str">
        <f>IFERROR(VLOOKUP('Mailing List'!$K41,Table1463[[Name]:[Price]],2,FALSE),"-")</f>
        <v>-</v>
      </c>
      <c r="M41" s="2"/>
    </row>
    <row r="42" spans="1:13" x14ac:dyDescent="0.2">
      <c r="A42" s="2"/>
      <c r="B42" s="52"/>
      <c r="C42" s="53"/>
      <c r="D42" s="53"/>
      <c r="E42" s="53"/>
      <c r="F42" s="53"/>
      <c r="G42" s="53"/>
      <c r="H42" s="53"/>
      <c r="I42" s="53"/>
      <c r="J42" s="53"/>
      <c r="K42" s="53"/>
      <c r="L42" s="54" t="str">
        <f>IFERROR(VLOOKUP('Mailing List'!$K42,Table1463[[Name]:[Price]],2,FALSE),"-")</f>
        <v>-</v>
      </c>
      <c r="M42" s="2"/>
    </row>
    <row r="43" spans="1:13" x14ac:dyDescent="0.2">
      <c r="A43" s="2"/>
      <c r="B43" s="49"/>
      <c r="C43" s="50"/>
      <c r="D43" s="50"/>
      <c r="E43" s="50"/>
      <c r="F43" s="50"/>
      <c r="G43" s="50"/>
      <c r="H43" s="50"/>
      <c r="I43" s="50"/>
      <c r="J43" s="50"/>
      <c r="K43" s="50"/>
      <c r="L43" s="51" t="str">
        <f>IFERROR(VLOOKUP('Mailing List'!$K43,Table1463[[Name]:[Price]],2,FALSE),"-")</f>
        <v>-</v>
      </c>
      <c r="M43" s="2"/>
    </row>
    <row r="44" spans="1:13" x14ac:dyDescent="0.2">
      <c r="A44" s="2"/>
      <c r="B44" s="52"/>
      <c r="C44" s="53"/>
      <c r="D44" s="53"/>
      <c r="E44" s="53"/>
      <c r="F44" s="53"/>
      <c r="G44" s="53"/>
      <c r="H44" s="53"/>
      <c r="I44" s="53"/>
      <c r="J44" s="53"/>
      <c r="K44" s="53"/>
      <c r="L44" s="54" t="str">
        <f>IFERROR(VLOOKUP('Mailing List'!$K44,Table1463[[Name]:[Price]],2,FALSE),"-")</f>
        <v>-</v>
      </c>
      <c r="M44" s="2"/>
    </row>
    <row r="45" spans="1:13" x14ac:dyDescent="0.2">
      <c r="A45" s="2"/>
      <c r="B45" s="49"/>
      <c r="C45" s="50"/>
      <c r="D45" s="50"/>
      <c r="E45" s="50"/>
      <c r="F45" s="50"/>
      <c r="G45" s="50"/>
      <c r="H45" s="50"/>
      <c r="I45" s="50"/>
      <c r="J45" s="50"/>
      <c r="K45" s="50"/>
      <c r="L45" s="51" t="str">
        <f>IFERROR(VLOOKUP('Mailing List'!$K45,Table1463[[Name]:[Price]],2,FALSE),"-")</f>
        <v>-</v>
      </c>
      <c r="M45" s="2"/>
    </row>
    <row r="46" spans="1:13" x14ac:dyDescent="0.2">
      <c r="A46" s="2"/>
      <c r="B46" s="52"/>
      <c r="C46" s="53"/>
      <c r="D46" s="53"/>
      <c r="E46" s="53"/>
      <c r="F46" s="53"/>
      <c r="G46" s="53"/>
      <c r="H46" s="53"/>
      <c r="I46" s="53"/>
      <c r="J46" s="53"/>
      <c r="K46" s="53"/>
      <c r="L46" s="54" t="str">
        <f>IFERROR(VLOOKUP('Mailing List'!$K46,Table1463[[Name]:[Price]],2,FALSE),"-")</f>
        <v>-</v>
      </c>
      <c r="M46" s="2"/>
    </row>
    <row r="47" spans="1:13" x14ac:dyDescent="0.2">
      <c r="A47" s="2"/>
      <c r="B47" s="49"/>
      <c r="C47" s="50"/>
      <c r="D47" s="50"/>
      <c r="E47" s="50"/>
      <c r="F47" s="50"/>
      <c r="G47" s="50"/>
      <c r="H47" s="50"/>
      <c r="I47" s="50"/>
      <c r="J47" s="50"/>
      <c r="K47" s="50"/>
      <c r="L47" s="51" t="str">
        <f>IFERROR(VLOOKUP('Mailing List'!$K47,Table1463[[Name]:[Price]],2,FALSE),"-")</f>
        <v>-</v>
      </c>
      <c r="M47" s="2"/>
    </row>
    <row r="48" spans="1:13" x14ac:dyDescent="0.2">
      <c r="A48" s="2"/>
      <c r="B48" s="52"/>
      <c r="C48" s="53"/>
      <c r="D48" s="53"/>
      <c r="E48" s="53"/>
      <c r="F48" s="53"/>
      <c r="G48" s="53"/>
      <c r="H48" s="53"/>
      <c r="I48" s="53"/>
      <c r="J48" s="53"/>
      <c r="K48" s="53"/>
      <c r="L48" s="54" t="str">
        <f>IFERROR(VLOOKUP('Mailing List'!$K48,Table1463[[Name]:[Price]],2,FALSE),"-")</f>
        <v>-</v>
      </c>
      <c r="M48" s="2"/>
    </row>
    <row r="49" spans="1:13" x14ac:dyDescent="0.2">
      <c r="A49" s="2"/>
      <c r="B49" s="49"/>
      <c r="C49" s="50"/>
      <c r="D49" s="50"/>
      <c r="E49" s="50"/>
      <c r="F49" s="50"/>
      <c r="G49" s="50"/>
      <c r="H49" s="50"/>
      <c r="I49" s="50"/>
      <c r="J49" s="50"/>
      <c r="K49" s="50"/>
      <c r="L49" s="51" t="str">
        <f>IFERROR(VLOOKUP('Mailing List'!$K49,Table1463[[Name]:[Price]],2,FALSE),"-")</f>
        <v>-</v>
      </c>
      <c r="M49" s="2"/>
    </row>
    <row r="50" spans="1:13" x14ac:dyDescent="0.2">
      <c r="A50" s="2"/>
      <c r="B50" s="52"/>
      <c r="C50" s="53"/>
      <c r="D50" s="53"/>
      <c r="E50" s="53"/>
      <c r="F50" s="53"/>
      <c r="G50" s="53"/>
      <c r="H50" s="53"/>
      <c r="I50" s="53"/>
      <c r="J50" s="53"/>
      <c r="K50" s="53"/>
      <c r="L50" s="54" t="str">
        <f>IFERROR(VLOOKUP('Mailing List'!$K50,Table1463[[Name]:[Price]],2,FALSE),"-")</f>
        <v>-</v>
      </c>
      <c r="M50" s="2"/>
    </row>
    <row r="51" spans="1:13" x14ac:dyDescent="0.2">
      <c r="A51" s="2"/>
      <c r="B51" s="49"/>
      <c r="C51" s="50"/>
      <c r="D51" s="50"/>
      <c r="E51" s="50"/>
      <c r="F51" s="50"/>
      <c r="G51" s="50"/>
      <c r="H51" s="50"/>
      <c r="I51" s="50"/>
      <c r="J51" s="50"/>
      <c r="K51" s="50"/>
      <c r="L51" s="51" t="str">
        <f>IFERROR(VLOOKUP('Mailing List'!$K51,Table1463[[Name]:[Price]],2,FALSE),"-")</f>
        <v>-</v>
      </c>
      <c r="M51" s="2"/>
    </row>
    <row r="52" spans="1:13" x14ac:dyDescent="0.2">
      <c r="A52" s="2"/>
      <c r="B52" s="52"/>
      <c r="C52" s="53"/>
      <c r="D52" s="53"/>
      <c r="E52" s="53"/>
      <c r="F52" s="53"/>
      <c r="G52" s="53"/>
      <c r="H52" s="53"/>
      <c r="I52" s="53"/>
      <c r="J52" s="53"/>
      <c r="K52" s="53"/>
      <c r="L52" s="54" t="str">
        <f>IFERROR(VLOOKUP('Mailing List'!$K52,Table1463[[Name]:[Price]],2,FALSE),"-")</f>
        <v>-</v>
      </c>
      <c r="M52" s="2"/>
    </row>
    <row r="53" spans="1:13" x14ac:dyDescent="0.2">
      <c r="A53" s="2"/>
      <c r="B53" s="49"/>
      <c r="C53" s="50"/>
      <c r="D53" s="50"/>
      <c r="E53" s="50"/>
      <c r="F53" s="50"/>
      <c r="G53" s="50"/>
      <c r="H53" s="50"/>
      <c r="I53" s="50"/>
      <c r="J53" s="50"/>
      <c r="K53" s="50"/>
      <c r="L53" s="51" t="str">
        <f>IFERROR(VLOOKUP('Mailing List'!$K53,Table1463[[Name]:[Price]],2,FALSE),"-")</f>
        <v>-</v>
      </c>
      <c r="M53" s="2"/>
    </row>
    <row r="54" spans="1:13" x14ac:dyDescent="0.2">
      <c r="A54" s="2"/>
      <c r="B54" s="52"/>
      <c r="C54" s="53"/>
      <c r="D54" s="53"/>
      <c r="E54" s="53"/>
      <c r="F54" s="53"/>
      <c r="G54" s="53"/>
      <c r="H54" s="53"/>
      <c r="I54" s="53"/>
      <c r="J54" s="53"/>
      <c r="K54" s="53"/>
      <c r="L54" s="54" t="str">
        <f>IFERROR(VLOOKUP('Mailing List'!$K54,Table1463[[Name]:[Price]],2,FALSE),"-")</f>
        <v>-</v>
      </c>
      <c r="M54" s="2"/>
    </row>
    <row r="55" spans="1:13" x14ac:dyDescent="0.2">
      <c r="A55" s="2"/>
      <c r="B55" s="49"/>
      <c r="C55" s="50"/>
      <c r="D55" s="50"/>
      <c r="E55" s="50"/>
      <c r="F55" s="50"/>
      <c r="G55" s="50"/>
      <c r="H55" s="50"/>
      <c r="I55" s="50"/>
      <c r="J55" s="50"/>
      <c r="K55" s="50"/>
      <c r="L55" s="51" t="str">
        <f>IFERROR(VLOOKUP('Mailing List'!$K55,Table1463[[Name]:[Price]],2,FALSE),"-")</f>
        <v>-</v>
      </c>
      <c r="M55" s="2"/>
    </row>
    <row r="56" spans="1:13" x14ac:dyDescent="0.2">
      <c r="A56" s="2"/>
      <c r="B56" s="52"/>
      <c r="C56" s="53"/>
      <c r="D56" s="53"/>
      <c r="E56" s="53"/>
      <c r="F56" s="53"/>
      <c r="G56" s="53"/>
      <c r="H56" s="53"/>
      <c r="I56" s="53"/>
      <c r="J56" s="53"/>
      <c r="K56" s="53"/>
      <c r="L56" s="54" t="str">
        <f>IFERROR(VLOOKUP('Mailing List'!$K56,Table1463[[Name]:[Price]],2,FALSE),"-")</f>
        <v>-</v>
      </c>
      <c r="M56" s="2"/>
    </row>
    <row r="57" spans="1:13" x14ac:dyDescent="0.2">
      <c r="A57" s="2"/>
      <c r="B57" s="49"/>
      <c r="C57" s="50"/>
      <c r="D57" s="50"/>
      <c r="E57" s="50"/>
      <c r="F57" s="50"/>
      <c r="G57" s="50"/>
      <c r="H57" s="50"/>
      <c r="I57" s="50"/>
      <c r="J57" s="50"/>
      <c r="K57" s="50"/>
      <c r="L57" s="51" t="str">
        <f>IFERROR(VLOOKUP('Mailing List'!$K57,Table1463[[Name]:[Price]],2,FALSE),"-")</f>
        <v>-</v>
      </c>
      <c r="M57" s="2"/>
    </row>
    <row r="58" spans="1:13" x14ac:dyDescent="0.2">
      <c r="A58" s="2"/>
      <c r="B58" s="52"/>
      <c r="C58" s="53"/>
      <c r="D58" s="53"/>
      <c r="E58" s="53"/>
      <c r="F58" s="53"/>
      <c r="G58" s="53"/>
      <c r="H58" s="53"/>
      <c r="I58" s="53"/>
      <c r="J58" s="53"/>
      <c r="K58" s="53"/>
      <c r="L58" s="54" t="str">
        <f>IFERROR(VLOOKUP('Mailing List'!$K58,Table1463[[Name]:[Price]],2,FALSE),"-")</f>
        <v>-</v>
      </c>
      <c r="M58" s="2"/>
    </row>
    <row r="59" spans="1:13" x14ac:dyDescent="0.2">
      <c r="A59" s="2"/>
      <c r="B59" s="49"/>
      <c r="C59" s="50"/>
      <c r="D59" s="50"/>
      <c r="E59" s="50"/>
      <c r="F59" s="50"/>
      <c r="G59" s="50"/>
      <c r="H59" s="50"/>
      <c r="I59" s="50"/>
      <c r="J59" s="50"/>
      <c r="K59" s="50"/>
      <c r="L59" s="51" t="str">
        <f>IFERROR(VLOOKUP('Mailing List'!$K59,Table1463[[Name]:[Price]],2,FALSE),"-")</f>
        <v>-</v>
      </c>
      <c r="M59" s="2"/>
    </row>
    <row r="60" spans="1:13" x14ac:dyDescent="0.2">
      <c r="A60" s="2"/>
      <c r="B60" s="52"/>
      <c r="C60" s="53"/>
      <c r="D60" s="53"/>
      <c r="E60" s="53"/>
      <c r="F60" s="53"/>
      <c r="G60" s="53"/>
      <c r="H60" s="53"/>
      <c r="I60" s="53"/>
      <c r="J60" s="53"/>
      <c r="K60" s="53"/>
      <c r="L60" s="54" t="str">
        <f>IFERROR(VLOOKUP('Mailing List'!$K60,Table1463[[Name]:[Price]],2,FALSE),"-")</f>
        <v>-</v>
      </c>
      <c r="M60" s="2"/>
    </row>
    <row r="61" spans="1:13" x14ac:dyDescent="0.2">
      <c r="A61" s="2"/>
      <c r="B61" s="49"/>
      <c r="C61" s="50"/>
      <c r="D61" s="50"/>
      <c r="E61" s="50"/>
      <c r="F61" s="50"/>
      <c r="G61" s="50"/>
      <c r="H61" s="50"/>
      <c r="I61" s="50"/>
      <c r="J61" s="50"/>
      <c r="K61" s="50"/>
      <c r="L61" s="51" t="str">
        <f>IFERROR(VLOOKUP('Mailing List'!$K61,Table1463[[Name]:[Price]],2,FALSE),"-")</f>
        <v>-</v>
      </c>
      <c r="M61" s="2"/>
    </row>
    <row r="62" spans="1:13" x14ac:dyDescent="0.2">
      <c r="A62" s="2"/>
      <c r="B62" s="52"/>
      <c r="C62" s="53"/>
      <c r="D62" s="53"/>
      <c r="E62" s="53"/>
      <c r="F62" s="53"/>
      <c r="G62" s="53"/>
      <c r="H62" s="53"/>
      <c r="I62" s="53"/>
      <c r="J62" s="53"/>
      <c r="K62" s="53"/>
      <c r="L62" s="54" t="str">
        <f>IFERROR(VLOOKUP('Mailing List'!$K62,Table1463[[Name]:[Price]],2,FALSE),"-")</f>
        <v>-</v>
      </c>
      <c r="M62" s="2"/>
    </row>
    <row r="63" spans="1:13" x14ac:dyDescent="0.2">
      <c r="A63" s="2"/>
      <c r="B63" s="49"/>
      <c r="C63" s="50"/>
      <c r="D63" s="50"/>
      <c r="E63" s="50"/>
      <c r="F63" s="50"/>
      <c r="G63" s="50"/>
      <c r="H63" s="50"/>
      <c r="I63" s="50"/>
      <c r="J63" s="50"/>
      <c r="K63" s="50"/>
      <c r="L63" s="51" t="str">
        <f>IFERROR(VLOOKUP('Mailing List'!$K63,Table1463[[Name]:[Price]],2,FALSE),"-")</f>
        <v>-</v>
      </c>
      <c r="M63" s="2"/>
    </row>
    <row r="64" spans="1:13" x14ac:dyDescent="0.2">
      <c r="A64" s="2"/>
      <c r="B64" s="52"/>
      <c r="C64" s="53"/>
      <c r="D64" s="53"/>
      <c r="E64" s="53"/>
      <c r="F64" s="53"/>
      <c r="G64" s="53"/>
      <c r="H64" s="53"/>
      <c r="I64" s="53"/>
      <c r="J64" s="53"/>
      <c r="K64" s="53"/>
      <c r="L64" s="54" t="str">
        <f>IFERROR(VLOOKUP('Mailing List'!$K64,Table1463[[Name]:[Price]],2,FALSE),"-")</f>
        <v>-</v>
      </c>
      <c r="M64" s="2"/>
    </row>
    <row r="65" spans="1:13" x14ac:dyDescent="0.2">
      <c r="A65" s="2"/>
      <c r="B65" s="49"/>
      <c r="C65" s="50"/>
      <c r="D65" s="50"/>
      <c r="E65" s="50"/>
      <c r="F65" s="50"/>
      <c r="G65" s="50"/>
      <c r="H65" s="50"/>
      <c r="I65" s="50"/>
      <c r="J65" s="50"/>
      <c r="K65" s="50"/>
      <c r="L65" s="51" t="str">
        <f>IFERROR(VLOOKUP('Mailing List'!$K65,Table1463[[Name]:[Price]],2,FALSE),"-")</f>
        <v>-</v>
      </c>
      <c r="M65" s="2"/>
    </row>
    <row r="66" spans="1:13" x14ac:dyDescent="0.2">
      <c r="A66" s="2"/>
      <c r="B66" s="52"/>
      <c r="C66" s="53"/>
      <c r="D66" s="53"/>
      <c r="E66" s="53"/>
      <c r="F66" s="53"/>
      <c r="G66" s="53"/>
      <c r="H66" s="53"/>
      <c r="I66" s="53"/>
      <c r="J66" s="53"/>
      <c r="K66" s="53"/>
      <c r="L66" s="54" t="str">
        <f>IFERROR(VLOOKUP('Mailing List'!$K66,Table1463[[Name]:[Price]],2,FALSE),"-")</f>
        <v>-</v>
      </c>
      <c r="M66" s="2"/>
    </row>
    <row r="67" spans="1:13" x14ac:dyDescent="0.2">
      <c r="A67" s="2"/>
      <c r="B67" s="49"/>
      <c r="C67" s="50"/>
      <c r="D67" s="50"/>
      <c r="E67" s="50"/>
      <c r="F67" s="50"/>
      <c r="G67" s="50"/>
      <c r="H67" s="50"/>
      <c r="I67" s="50"/>
      <c r="J67" s="50"/>
      <c r="K67" s="50"/>
      <c r="L67" s="51" t="str">
        <f>IFERROR(VLOOKUP('Mailing List'!$K67,Table1463[[Name]:[Price]],2,FALSE),"-")</f>
        <v>-</v>
      </c>
      <c r="M67" s="2"/>
    </row>
    <row r="68" spans="1:13" x14ac:dyDescent="0.2">
      <c r="A68" s="2"/>
      <c r="B68" s="52"/>
      <c r="C68" s="53"/>
      <c r="D68" s="53"/>
      <c r="E68" s="53"/>
      <c r="F68" s="53"/>
      <c r="G68" s="53"/>
      <c r="H68" s="53"/>
      <c r="I68" s="53"/>
      <c r="J68" s="53"/>
      <c r="K68" s="53"/>
      <c r="L68" s="54" t="str">
        <f>IFERROR(VLOOKUP('Mailing List'!$K68,Table1463[[Name]:[Price]],2,FALSE),"-")</f>
        <v>-</v>
      </c>
      <c r="M68" s="2"/>
    </row>
    <row r="69" spans="1:13" x14ac:dyDescent="0.2">
      <c r="A69" s="2"/>
      <c r="B69" s="49"/>
      <c r="C69" s="50"/>
      <c r="D69" s="50"/>
      <c r="E69" s="50"/>
      <c r="F69" s="50"/>
      <c r="G69" s="50"/>
      <c r="H69" s="50"/>
      <c r="I69" s="50"/>
      <c r="J69" s="50"/>
      <c r="K69" s="50"/>
      <c r="L69" s="51" t="str">
        <f>IFERROR(VLOOKUP('Mailing List'!$K69,Table1463[[Name]:[Price]],2,FALSE),"-")</f>
        <v>-</v>
      </c>
      <c r="M69" s="2"/>
    </row>
    <row r="70" spans="1:13" x14ac:dyDescent="0.2">
      <c r="A70" s="2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54" t="str">
        <f>IFERROR(VLOOKUP('Mailing List'!$K70,Table1463[[Name]:[Price]],2,FALSE),"-")</f>
        <v>-</v>
      </c>
      <c r="M70" s="2"/>
    </row>
    <row r="71" spans="1:13" x14ac:dyDescent="0.2">
      <c r="A71" s="2"/>
      <c r="B71" s="49"/>
      <c r="C71" s="50"/>
      <c r="D71" s="50"/>
      <c r="E71" s="50"/>
      <c r="F71" s="50"/>
      <c r="G71" s="50"/>
      <c r="H71" s="50"/>
      <c r="I71" s="50"/>
      <c r="J71" s="50"/>
      <c r="K71" s="50"/>
      <c r="L71" s="51" t="str">
        <f>IFERROR(VLOOKUP('Mailing List'!$K71,Table1463[[Name]:[Price]],2,FALSE),"-")</f>
        <v>-</v>
      </c>
      <c r="M71" s="2"/>
    </row>
    <row r="72" spans="1:13" x14ac:dyDescent="0.2">
      <c r="A72" s="2"/>
      <c r="B72" s="52"/>
      <c r="C72" s="53"/>
      <c r="D72" s="53"/>
      <c r="E72" s="53"/>
      <c r="F72" s="53"/>
      <c r="G72" s="53"/>
      <c r="H72" s="53"/>
      <c r="I72" s="53"/>
      <c r="J72" s="53"/>
      <c r="K72" s="53"/>
      <c r="L72" s="54" t="str">
        <f>IFERROR(VLOOKUP('Mailing List'!$K72,Table1463[[Name]:[Price]],2,FALSE),"-")</f>
        <v>-</v>
      </c>
      <c r="M72" s="2"/>
    </row>
    <row r="73" spans="1:13" x14ac:dyDescent="0.2">
      <c r="A73" s="2"/>
      <c r="B73" s="49"/>
      <c r="C73" s="50"/>
      <c r="D73" s="50"/>
      <c r="E73" s="50"/>
      <c r="F73" s="50"/>
      <c r="G73" s="50"/>
      <c r="H73" s="50"/>
      <c r="I73" s="50"/>
      <c r="J73" s="50"/>
      <c r="K73" s="50"/>
      <c r="L73" s="51" t="str">
        <f>IFERROR(VLOOKUP('Mailing List'!$K73,Table1463[[Name]:[Price]],2,FALSE),"-")</f>
        <v>-</v>
      </c>
      <c r="M73" s="2"/>
    </row>
    <row r="74" spans="1:13" x14ac:dyDescent="0.2">
      <c r="A74" s="2"/>
      <c r="B74" s="52"/>
      <c r="C74" s="53"/>
      <c r="D74" s="53"/>
      <c r="E74" s="53"/>
      <c r="F74" s="53"/>
      <c r="G74" s="53"/>
      <c r="H74" s="53"/>
      <c r="I74" s="53"/>
      <c r="J74" s="53"/>
      <c r="K74" s="53"/>
      <c r="L74" s="54" t="str">
        <f>IFERROR(VLOOKUP('Mailing List'!$K74,Table1463[[Name]:[Price]],2,FALSE),"-")</f>
        <v>-</v>
      </c>
      <c r="M74" s="2"/>
    </row>
    <row r="75" spans="1:13" x14ac:dyDescent="0.2">
      <c r="A75" s="2"/>
      <c r="B75" s="49"/>
      <c r="C75" s="50"/>
      <c r="D75" s="50"/>
      <c r="E75" s="50"/>
      <c r="F75" s="50"/>
      <c r="G75" s="50"/>
      <c r="H75" s="50"/>
      <c r="I75" s="50"/>
      <c r="J75" s="50"/>
      <c r="K75" s="50"/>
      <c r="L75" s="51" t="str">
        <f>IFERROR(VLOOKUP('Mailing List'!$K75,Table1463[[Name]:[Price]],2,FALSE),"-")</f>
        <v>-</v>
      </c>
      <c r="M75" s="2"/>
    </row>
    <row r="76" spans="1:13" x14ac:dyDescent="0.2">
      <c r="A76" s="2"/>
      <c r="B76" s="52"/>
      <c r="C76" s="53"/>
      <c r="D76" s="53"/>
      <c r="E76" s="53"/>
      <c r="F76" s="53"/>
      <c r="G76" s="53"/>
      <c r="H76" s="53"/>
      <c r="I76" s="53"/>
      <c r="J76" s="53"/>
      <c r="K76" s="53"/>
      <c r="L76" s="54" t="str">
        <f>IFERROR(VLOOKUP('Mailing List'!$K76,Table1463[[Name]:[Price]],2,FALSE),"-")</f>
        <v>-</v>
      </c>
      <c r="M76" s="2"/>
    </row>
    <row r="77" spans="1:13" x14ac:dyDescent="0.2">
      <c r="A77" s="2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51" t="str">
        <f>IFERROR(VLOOKUP('Mailing List'!$K77,Table1463[[Name]:[Price]],2,FALSE),"-")</f>
        <v>-</v>
      </c>
      <c r="M77" s="2"/>
    </row>
    <row r="78" spans="1:13" x14ac:dyDescent="0.2">
      <c r="A78" s="2"/>
      <c r="B78" s="52"/>
      <c r="C78" s="53"/>
      <c r="D78" s="53"/>
      <c r="E78" s="53"/>
      <c r="F78" s="53"/>
      <c r="G78" s="53"/>
      <c r="H78" s="53"/>
      <c r="I78" s="53"/>
      <c r="J78" s="53"/>
      <c r="K78" s="53"/>
      <c r="L78" s="54" t="str">
        <f>IFERROR(VLOOKUP('Mailing List'!$K78,Table1463[[Name]:[Price]],2,FALSE),"-")</f>
        <v>-</v>
      </c>
      <c r="M78" s="2"/>
    </row>
    <row r="79" spans="1:13" x14ac:dyDescent="0.2">
      <c r="A79" s="2"/>
      <c r="B79" s="49"/>
      <c r="C79" s="50"/>
      <c r="D79" s="50"/>
      <c r="E79" s="50"/>
      <c r="F79" s="50"/>
      <c r="G79" s="50"/>
      <c r="H79" s="50"/>
      <c r="I79" s="50"/>
      <c r="J79" s="50"/>
      <c r="K79" s="50"/>
      <c r="L79" s="51" t="str">
        <f>IFERROR(VLOOKUP('Mailing List'!$K79,Table1463[[Name]:[Price]],2,FALSE),"-")</f>
        <v>-</v>
      </c>
      <c r="M79" s="2"/>
    </row>
    <row r="80" spans="1:13" x14ac:dyDescent="0.2">
      <c r="A80" s="2"/>
      <c r="B80" s="52"/>
      <c r="C80" s="53"/>
      <c r="D80" s="53"/>
      <c r="E80" s="53"/>
      <c r="F80" s="53"/>
      <c r="G80" s="53"/>
      <c r="H80" s="53"/>
      <c r="I80" s="53"/>
      <c r="J80" s="53"/>
      <c r="K80" s="53"/>
      <c r="L80" s="54" t="str">
        <f>IFERROR(VLOOKUP('Mailing List'!$K80,Table1463[[Name]:[Price]],2,FALSE),"-")</f>
        <v>-</v>
      </c>
      <c r="M80" s="2"/>
    </row>
    <row r="81" spans="1:13" x14ac:dyDescent="0.2">
      <c r="A81" s="2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51" t="str">
        <f>IFERROR(VLOOKUP('Mailing List'!$K81,Table1463[[Name]:[Price]],2,FALSE),"-")</f>
        <v>-</v>
      </c>
      <c r="M81" s="2"/>
    </row>
    <row r="82" spans="1:13" x14ac:dyDescent="0.2">
      <c r="A82" s="2"/>
      <c r="B82" s="52"/>
      <c r="C82" s="53"/>
      <c r="D82" s="53"/>
      <c r="E82" s="53"/>
      <c r="F82" s="53"/>
      <c r="G82" s="53"/>
      <c r="H82" s="53"/>
      <c r="I82" s="53"/>
      <c r="J82" s="53"/>
      <c r="K82" s="53"/>
      <c r="L82" s="54" t="str">
        <f>IFERROR(VLOOKUP('Mailing List'!$K82,Table1463[[Name]:[Price]],2,FALSE),"-")</f>
        <v>-</v>
      </c>
      <c r="M82" s="2"/>
    </row>
    <row r="83" spans="1:13" x14ac:dyDescent="0.2">
      <c r="A83" s="2"/>
      <c r="B83" s="49"/>
      <c r="C83" s="50"/>
      <c r="D83" s="50"/>
      <c r="E83" s="50"/>
      <c r="F83" s="50"/>
      <c r="G83" s="50"/>
      <c r="H83" s="50"/>
      <c r="I83" s="50"/>
      <c r="J83" s="50"/>
      <c r="K83" s="50"/>
      <c r="L83" s="51" t="str">
        <f>IFERROR(VLOOKUP('Mailing List'!$K83,Table1463[[Name]:[Price]],2,FALSE),"-")</f>
        <v>-</v>
      </c>
      <c r="M83" s="2"/>
    </row>
    <row r="84" spans="1:13" x14ac:dyDescent="0.2">
      <c r="A84" s="2"/>
      <c r="B84" s="52"/>
      <c r="C84" s="53"/>
      <c r="D84" s="53"/>
      <c r="E84" s="53"/>
      <c r="F84" s="53"/>
      <c r="G84" s="53"/>
      <c r="H84" s="53"/>
      <c r="I84" s="53"/>
      <c r="J84" s="53"/>
      <c r="K84" s="53"/>
      <c r="L84" s="54" t="str">
        <f>IFERROR(VLOOKUP('Mailing List'!$K84,Table1463[[Name]:[Price]],2,FALSE),"-")</f>
        <v>-</v>
      </c>
      <c r="M84" s="2"/>
    </row>
    <row r="85" spans="1:13" x14ac:dyDescent="0.2">
      <c r="A85" s="2"/>
      <c r="B85" s="49"/>
      <c r="C85" s="50"/>
      <c r="D85" s="50"/>
      <c r="E85" s="50"/>
      <c r="F85" s="50"/>
      <c r="G85" s="50"/>
      <c r="H85" s="50"/>
      <c r="I85" s="50"/>
      <c r="J85" s="50"/>
      <c r="K85" s="50"/>
      <c r="L85" s="51" t="str">
        <f>IFERROR(VLOOKUP('Mailing List'!$K85,Table1463[[Name]:[Price]],2,FALSE),"-")</f>
        <v>-</v>
      </c>
      <c r="M85" s="2"/>
    </row>
    <row r="86" spans="1:13" x14ac:dyDescent="0.2">
      <c r="A86" s="2"/>
      <c r="B86" s="52"/>
      <c r="C86" s="53"/>
      <c r="D86" s="53"/>
      <c r="E86" s="53"/>
      <c r="F86" s="53"/>
      <c r="G86" s="53"/>
      <c r="H86" s="53"/>
      <c r="I86" s="53"/>
      <c r="J86" s="53"/>
      <c r="K86" s="53"/>
      <c r="L86" s="54" t="str">
        <f>IFERROR(VLOOKUP('Mailing List'!$K86,Table1463[[Name]:[Price]],2,FALSE),"-")</f>
        <v>-</v>
      </c>
      <c r="M86" s="2"/>
    </row>
    <row r="87" spans="1:13" x14ac:dyDescent="0.2">
      <c r="A87" s="2"/>
      <c r="B87" s="49"/>
      <c r="C87" s="50"/>
      <c r="D87" s="50"/>
      <c r="E87" s="50"/>
      <c r="F87" s="50"/>
      <c r="G87" s="50"/>
      <c r="H87" s="50"/>
      <c r="I87" s="50"/>
      <c r="J87" s="50"/>
      <c r="K87" s="50"/>
      <c r="L87" s="51" t="str">
        <f>IFERROR(VLOOKUP('Mailing List'!$K87,Table1463[[Name]:[Price]],2,FALSE),"-")</f>
        <v>-</v>
      </c>
      <c r="M87" s="2"/>
    </row>
    <row r="88" spans="1:13" x14ac:dyDescent="0.2">
      <c r="A88" s="2"/>
      <c r="B88" s="52"/>
      <c r="C88" s="53"/>
      <c r="D88" s="53"/>
      <c r="E88" s="53"/>
      <c r="F88" s="53"/>
      <c r="G88" s="53"/>
      <c r="H88" s="53"/>
      <c r="I88" s="53"/>
      <c r="J88" s="53"/>
      <c r="K88" s="53"/>
      <c r="L88" s="54" t="str">
        <f>IFERROR(VLOOKUP('Mailing List'!$K88,Table1463[[Name]:[Price]],2,FALSE),"-")</f>
        <v>-</v>
      </c>
      <c r="M88" s="2"/>
    </row>
    <row r="89" spans="1:13" x14ac:dyDescent="0.2">
      <c r="A89" s="2"/>
      <c r="B89" s="49"/>
      <c r="C89" s="50"/>
      <c r="D89" s="50"/>
      <c r="E89" s="50"/>
      <c r="F89" s="50"/>
      <c r="G89" s="50"/>
      <c r="H89" s="50"/>
      <c r="I89" s="50"/>
      <c r="J89" s="50"/>
      <c r="K89" s="50"/>
      <c r="L89" s="51" t="str">
        <f>IFERROR(VLOOKUP('Mailing List'!$K89,Table1463[[Name]:[Price]],2,FALSE),"-")</f>
        <v>-</v>
      </c>
      <c r="M89" s="2"/>
    </row>
    <row r="90" spans="1:13" x14ac:dyDescent="0.2">
      <c r="A90" s="2"/>
      <c r="B90" s="52"/>
      <c r="C90" s="53"/>
      <c r="D90" s="53"/>
      <c r="E90" s="53"/>
      <c r="F90" s="53"/>
      <c r="G90" s="53"/>
      <c r="H90" s="53"/>
      <c r="I90" s="53"/>
      <c r="J90" s="53"/>
      <c r="K90" s="53"/>
      <c r="L90" s="54" t="str">
        <f>IFERROR(VLOOKUP('Mailing List'!$K90,Table1463[[Name]:[Price]],2,FALSE),"-")</f>
        <v>-</v>
      </c>
      <c r="M90" s="2"/>
    </row>
    <row r="91" spans="1:13" x14ac:dyDescent="0.2">
      <c r="A91" s="2"/>
      <c r="B91" s="49"/>
      <c r="C91" s="50"/>
      <c r="D91" s="50"/>
      <c r="E91" s="50"/>
      <c r="F91" s="50"/>
      <c r="G91" s="50"/>
      <c r="H91" s="50"/>
      <c r="I91" s="50"/>
      <c r="J91" s="50"/>
      <c r="K91" s="50"/>
      <c r="L91" s="51" t="str">
        <f>IFERROR(VLOOKUP('Mailing List'!$K91,Table1463[[Name]:[Price]],2,FALSE),"-")</f>
        <v>-</v>
      </c>
      <c r="M91" s="2"/>
    </row>
    <row r="92" spans="1:13" x14ac:dyDescent="0.2">
      <c r="A92" s="2"/>
      <c r="B92" s="52"/>
      <c r="C92" s="53"/>
      <c r="D92" s="53"/>
      <c r="E92" s="53"/>
      <c r="F92" s="53"/>
      <c r="G92" s="53"/>
      <c r="H92" s="53"/>
      <c r="I92" s="53"/>
      <c r="J92" s="53"/>
      <c r="K92" s="53"/>
      <c r="L92" s="54" t="str">
        <f>IFERROR(VLOOKUP('Mailing List'!$K92,Table1463[[Name]:[Price]],2,FALSE),"-")</f>
        <v>-</v>
      </c>
      <c r="M92" s="2"/>
    </row>
    <row r="93" spans="1:13" x14ac:dyDescent="0.2">
      <c r="A93" s="2"/>
      <c r="B93" s="49"/>
      <c r="C93" s="50"/>
      <c r="D93" s="50"/>
      <c r="E93" s="50"/>
      <c r="F93" s="50"/>
      <c r="G93" s="50"/>
      <c r="H93" s="50"/>
      <c r="I93" s="50"/>
      <c r="J93" s="50"/>
      <c r="K93" s="50"/>
      <c r="L93" s="51" t="str">
        <f>IFERROR(VLOOKUP('Mailing List'!$K93,Table1463[[Name]:[Price]],2,FALSE),"-")</f>
        <v>-</v>
      </c>
      <c r="M93" s="2"/>
    </row>
    <row r="94" spans="1:13" x14ac:dyDescent="0.2">
      <c r="A94" s="2"/>
      <c r="B94" s="52"/>
      <c r="C94" s="53"/>
      <c r="D94" s="53"/>
      <c r="E94" s="53"/>
      <c r="F94" s="53"/>
      <c r="G94" s="53"/>
      <c r="H94" s="53"/>
      <c r="I94" s="53"/>
      <c r="J94" s="53"/>
      <c r="K94" s="53"/>
      <c r="L94" s="54" t="str">
        <f>IFERROR(VLOOKUP('Mailing List'!$K94,Table1463[[Name]:[Price]],2,FALSE),"-")</f>
        <v>-</v>
      </c>
      <c r="M94" s="2"/>
    </row>
    <row r="95" spans="1:13" x14ac:dyDescent="0.2">
      <c r="A95" s="2"/>
      <c r="B95" s="49"/>
      <c r="C95" s="50"/>
      <c r="D95" s="50"/>
      <c r="E95" s="50"/>
      <c r="F95" s="50"/>
      <c r="G95" s="50"/>
      <c r="H95" s="50"/>
      <c r="I95" s="50"/>
      <c r="J95" s="50"/>
      <c r="K95" s="50"/>
      <c r="L95" s="51" t="str">
        <f>IFERROR(VLOOKUP('Mailing List'!$K95,Table1463[[Name]:[Price]],2,FALSE),"-")</f>
        <v>-</v>
      </c>
      <c r="M95" s="2"/>
    </row>
    <row r="96" spans="1:13" x14ac:dyDescent="0.2">
      <c r="A96" s="2"/>
      <c r="B96" s="52"/>
      <c r="C96" s="53"/>
      <c r="D96" s="53"/>
      <c r="E96" s="53"/>
      <c r="F96" s="53"/>
      <c r="G96" s="53"/>
      <c r="H96" s="53"/>
      <c r="I96" s="53"/>
      <c r="J96" s="53"/>
      <c r="K96" s="53"/>
      <c r="L96" s="54" t="str">
        <f>IFERROR(VLOOKUP('Mailing List'!$K96,Table1463[[Name]:[Price]],2,FALSE),"-")</f>
        <v>-</v>
      </c>
      <c r="M96" s="2"/>
    </row>
    <row r="97" spans="1:13" x14ac:dyDescent="0.2">
      <c r="A97" s="2"/>
      <c r="B97" s="49"/>
      <c r="C97" s="50"/>
      <c r="D97" s="50"/>
      <c r="E97" s="50"/>
      <c r="F97" s="50"/>
      <c r="G97" s="50"/>
      <c r="H97" s="50"/>
      <c r="I97" s="50"/>
      <c r="J97" s="50"/>
      <c r="K97" s="50"/>
      <c r="L97" s="51" t="str">
        <f>IFERROR(VLOOKUP('Mailing List'!$K97,Table1463[[Name]:[Price]],2,FALSE),"-")</f>
        <v>-</v>
      </c>
      <c r="M97" s="2"/>
    </row>
    <row r="98" spans="1:13" x14ac:dyDescent="0.2">
      <c r="A98" s="2"/>
      <c r="B98" s="52"/>
      <c r="C98" s="53"/>
      <c r="D98" s="53"/>
      <c r="E98" s="53"/>
      <c r="F98" s="53"/>
      <c r="G98" s="53"/>
      <c r="H98" s="53"/>
      <c r="I98" s="53"/>
      <c r="J98" s="53"/>
      <c r="K98" s="53"/>
      <c r="L98" s="54" t="str">
        <f>IFERROR(VLOOKUP('Mailing List'!$K98,Table1463[[Name]:[Price]],2,FALSE),"-")</f>
        <v>-</v>
      </c>
      <c r="M98" s="2"/>
    </row>
    <row r="99" spans="1:13" x14ac:dyDescent="0.2">
      <c r="A99" s="2"/>
      <c r="B99" s="49"/>
      <c r="C99" s="50"/>
      <c r="D99" s="50"/>
      <c r="E99" s="50"/>
      <c r="F99" s="50"/>
      <c r="G99" s="50"/>
      <c r="H99" s="50"/>
      <c r="I99" s="50"/>
      <c r="J99" s="50"/>
      <c r="K99" s="50"/>
      <c r="L99" s="51" t="str">
        <f>IFERROR(VLOOKUP('Mailing List'!$K99,Table1463[[Name]:[Price]],2,FALSE),"-")</f>
        <v>-</v>
      </c>
      <c r="M99" s="2"/>
    </row>
    <row r="100" spans="1:13" x14ac:dyDescent="0.2">
      <c r="A100" s="2"/>
      <c r="B100" s="52"/>
      <c r="C100" s="53"/>
      <c r="D100" s="53"/>
      <c r="E100" s="53"/>
      <c r="F100" s="53"/>
      <c r="G100" s="53"/>
      <c r="H100" s="53"/>
      <c r="I100" s="53"/>
      <c r="J100" s="53"/>
      <c r="K100" s="53"/>
      <c r="L100" s="54" t="str">
        <f>IFERROR(VLOOKUP('Mailing List'!$K100,Table1463[[Name]:[Price]],2,FALSE),"-")</f>
        <v>-</v>
      </c>
      <c r="M100" s="2"/>
    </row>
    <row r="101" spans="1:13" x14ac:dyDescent="0.2">
      <c r="A101" s="2"/>
      <c r="B101" s="49"/>
      <c r="C101" s="50"/>
      <c r="D101" s="50"/>
      <c r="E101" s="50"/>
      <c r="F101" s="50"/>
      <c r="G101" s="50"/>
      <c r="H101" s="50"/>
      <c r="I101" s="50"/>
      <c r="J101" s="50"/>
      <c r="K101" s="50"/>
      <c r="L101" s="51" t="str">
        <f>IFERROR(VLOOKUP('Mailing List'!$K101,Table1463[[Name]:[Price]],2,FALSE),"-")</f>
        <v>-</v>
      </c>
      <c r="M101" s="2"/>
    </row>
    <row r="102" spans="1:13" x14ac:dyDescent="0.2">
      <c r="A102" s="2"/>
      <c r="B102" s="52"/>
      <c r="C102" s="53"/>
      <c r="D102" s="53"/>
      <c r="E102" s="53"/>
      <c r="F102" s="53"/>
      <c r="G102" s="53"/>
      <c r="H102" s="53"/>
      <c r="I102" s="53"/>
      <c r="J102" s="53"/>
      <c r="K102" s="53"/>
      <c r="L102" s="54" t="str">
        <f>IFERROR(VLOOKUP('Mailing List'!$K102,Table1463[[Name]:[Price]],2,FALSE),"-")</f>
        <v>-</v>
      </c>
      <c r="M102" s="2"/>
    </row>
    <row r="103" spans="1:13" x14ac:dyDescent="0.2">
      <c r="A103" s="2"/>
      <c r="B103" s="49"/>
      <c r="C103" s="50"/>
      <c r="D103" s="50"/>
      <c r="E103" s="50"/>
      <c r="F103" s="50"/>
      <c r="G103" s="50"/>
      <c r="H103" s="50"/>
      <c r="I103" s="50"/>
      <c r="J103" s="50"/>
      <c r="K103" s="50"/>
      <c r="L103" s="51" t="str">
        <f>IFERROR(VLOOKUP('Mailing List'!$K103,Table1463[[Name]:[Price]],2,FALSE),"-")</f>
        <v>-</v>
      </c>
      <c r="M103" s="2"/>
    </row>
    <row r="104" spans="1:13" x14ac:dyDescent="0.2">
      <c r="A104" s="2"/>
      <c r="B104" s="52"/>
      <c r="C104" s="53"/>
      <c r="D104" s="53"/>
      <c r="E104" s="53"/>
      <c r="F104" s="53"/>
      <c r="G104" s="53"/>
      <c r="H104" s="53"/>
      <c r="I104" s="53"/>
      <c r="J104" s="53"/>
      <c r="K104" s="53"/>
      <c r="L104" s="54" t="str">
        <f>IFERROR(VLOOKUP('Mailing List'!$K104,Table1463[[Name]:[Price]],2,FALSE),"-")</f>
        <v>-</v>
      </c>
      <c r="M104" s="2"/>
    </row>
    <row r="105" spans="1:13" x14ac:dyDescent="0.2">
      <c r="A105" s="2"/>
      <c r="B105" s="49"/>
      <c r="C105" s="50"/>
      <c r="D105" s="50"/>
      <c r="E105" s="50"/>
      <c r="F105" s="50"/>
      <c r="G105" s="50"/>
      <c r="H105" s="50"/>
      <c r="I105" s="50"/>
      <c r="J105" s="50"/>
      <c r="K105" s="50"/>
      <c r="L105" s="51" t="str">
        <f>IFERROR(VLOOKUP('Mailing List'!$K105,Table1463[[Name]:[Price]],2,FALSE),"-")</f>
        <v>-</v>
      </c>
      <c r="M105" s="2"/>
    </row>
    <row r="106" spans="1:13" x14ac:dyDescent="0.2">
      <c r="A106" s="2"/>
      <c r="B106" s="52"/>
      <c r="C106" s="53"/>
      <c r="D106" s="53"/>
      <c r="E106" s="53"/>
      <c r="F106" s="53"/>
      <c r="G106" s="53"/>
      <c r="H106" s="53"/>
      <c r="I106" s="53"/>
      <c r="J106" s="53"/>
      <c r="K106" s="53"/>
      <c r="L106" s="54" t="str">
        <f>IFERROR(VLOOKUP('Mailing List'!$K106,Table1463[[Name]:[Price]],2,FALSE),"-")</f>
        <v>-</v>
      </c>
      <c r="M106" s="2"/>
    </row>
    <row r="107" spans="1:13" x14ac:dyDescent="0.2">
      <c r="A107" s="2"/>
      <c r="B107" s="49"/>
      <c r="C107" s="50"/>
      <c r="D107" s="50"/>
      <c r="E107" s="50"/>
      <c r="F107" s="50"/>
      <c r="G107" s="50"/>
      <c r="H107" s="50"/>
      <c r="I107" s="50"/>
      <c r="J107" s="50"/>
      <c r="K107" s="50"/>
      <c r="L107" s="51" t="str">
        <f>IFERROR(VLOOKUP('Mailing List'!$K107,Table1463[[Name]:[Price]],2,FALSE),"-")</f>
        <v>-</v>
      </c>
      <c r="M107" s="2"/>
    </row>
    <row r="108" spans="1:13" x14ac:dyDescent="0.2">
      <c r="A108" s="2"/>
      <c r="B108" s="52"/>
      <c r="C108" s="53"/>
      <c r="D108" s="53"/>
      <c r="E108" s="53"/>
      <c r="F108" s="53"/>
      <c r="G108" s="53"/>
      <c r="H108" s="53"/>
      <c r="I108" s="53"/>
      <c r="J108" s="53"/>
      <c r="K108" s="53"/>
      <c r="L108" s="54" t="str">
        <f>IFERROR(VLOOKUP('Mailing List'!$K108,Table1463[[Name]:[Price]],2,FALSE),"-")</f>
        <v>-</v>
      </c>
      <c r="M108" s="2"/>
    </row>
    <row r="109" spans="1:13" x14ac:dyDescent="0.2">
      <c r="A109" s="2"/>
      <c r="B109" s="49"/>
      <c r="C109" s="50"/>
      <c r="D109" s="50"/>
      <c r="E109" s="50"/>
      <c r="F109" s="50"/>
      <c r="G109" s="50"/>
      <c r="H109" s="50"/>
      <c r="I109" s="50"/>
      <c r="J109" s="50"/>
      <c r="K109" s="50"/>
      <c r="L109" s="51" t="str">
        <f>IFERROR(VLOOKUP('Mailing List'!$K109,Table1463[[Name]:[Price]],2,FALSE),"-")</f>
        <v>-</v>
      </c>
      <c r="M109" s="2"/>
    </row>
    <row r="110" spans="1:13" x14ac:dyDescent="0.2">
      <c r="A110" s="2"/>
      <c r="B110" s="52"/>
      <c r="C110" s="53"/>
      <c r="D110" s="53"/>
      <c r="E110" s="53"/>
      <c r="F110" s="53"/>
      <c r="G110" s="53"/>
      <c r="H110" s="53"/>
      <c r="I110" s="53"/>
      <c r="J110" s="53"/>
      <c r="K110" s="53"/>
      <c r="L110" s="54" t="str">
        <f>IFERROR(VLOOKUP('Mailing List'!$K110,Table1463[[Name]:[Price]],2,FALSE),"-")</f>
        <v>-</v>
      </c>
      <c r="M110" s="2"/>
    </row>
    <row r="111" spans="1:13" x14ac:dyDescent="0.2">
      <c r="A111" s="2"/>
      <c r="B111" s="49"/>
      <c r="C111" s="50"/>
      <c r="D111" s="50"/>
      <c r="E111" s="50"/>
      <c r="F111" s="50"/>
      <c r="G111" s="50"/>
      <c r="H111" s="50"/>
      <c r="I111" s="50"/>
      <c r="J111" s="50"/>
      <c r="K111" s="50"/>
      <c r="L111" s="51" t="str">
        <f>IFERROR(VLOOKUP('Mailing List'!$K111,Table1463[[Name]:[Price]],2,FALSE),"-")</f>
        <v>-</v>
      </c>
      <c r="M111" s="2"/>
    </row>
    <row r="112" spans="1:13" x14ac:dyDescent="0.2">
      <c r="A112" s="2"/>
      <c r="B112" s="52"/>
      <c r="C112" s="53"/>
      <c r="D112" s="53"/>
      <c r="E112" s="53"/>
      <c r="F112" s="53"/>
      <c r="G112" s="53"/>
      <c r="H112" s="53"/>
      <c r="I112" s="53"/>
      <c r="J112" s="53"/>
      <c r="K112" s="53"/>
      <c r="L112" s="54" t="str">
        <f>IFERROR(VLOOKUP('Mailing List'!$K112,Table1463[[Name]:[Price]],2,FALSE),"-")</f>
        <v>-</v>
      </c>
      <c r="M112" s="2"/>
    </row>
    <row r="113" spans="1:13" x14ac:dyDescent="0.2">
      <c r="A113" s="2"/>
      <c r="B113" s="49"/>
      <c r="C113" s="50"/>
      <c r="D113" s="50"/>
      <c r="E113" s="50"/>
      <c r="F113" s="50"/>
      <c r="G113" s="50"/>
      <c r="H113" s="50"/>
      <c r="I113" s="50"/>
      <c r="J113" s="50"/>
      <c r="K113" s="50"/>
      <c r="L113" s="51" t="str">
        <f>IFERROR(VLOOKUP('Mailing List'!$K113,Table1463[[Name]:[Price]],2,FALSE),"-")</f>
        <v>-</v>
      </c>
      <c r="M113" s="2"/>
    </row>
    <row r="114" spans="1:13" x14ac:dyDescent="0.2">
      <c r="A114" s="2"/>
      <c r="B114" s="52"/>
      <c r="C114" s="53"/>
      <c r="D114" s="53"/>
      <c r="E114" s="53"/>
      <c r="F114" s="53"/>
      <c r="G114" s="53"/>
      <c r="H114" s="53"/>
      <c r="I114" s="53"/>
      <c r="J114" s="53"/>
      <c r="K114" s="53"/>
      <c r="L114" s="54" t="str">
        <f>IFERROR(VLOOKUP('Mailing List'!$K114,Table1463[[Name]:[Price]],2,FALSE),"-")</f>
        <v>-</v>
      </c>
      <c r="M114" s="2"/>
    </row>
    <row r="115" spans="1:13" x14ac:dyDescent="0.2">
      <c r="A115" s="2"/>
      <c r="B115" s="49"/>
      <c r="C115" s="50"/>
      <c r="D115" s="50"/>
      <c r="E115" s="50"/>
      <c r="F115" s="50"/>
      <c r="G115" s="50"/>
      <c r="H115" s="50"/>
      <c r="I115" s="50"/>
      <c r="J115" s="50"/>
      <c r="K115" s="50"/>
      <c r="L115" s="51" t="str">
        <f>IFERROR(VLOOKUP('Mailing List'!$K115,Table1463[[Name]:[Price]],2,FALSE),"-")</f>
        <v>-</v>
      </c>
      <c r="M115" s="2"/>
    </row>
    <row r="116" spans="1:13" x14ac:dyDescent="0.2">
      <c r="A116" s="2"/>
      <c r="B116" s="52"/>
      <c r="C116" s="53"/>
      <c r="D116" s="53"/>
      <c r="E116" s="53"/>
      <c r="F116" s="53"/>
      <c r="G116" s="53"/>
      <c r="H116" s="53"/>
      <c r="I116" s="53"/>
      <c r="J116" s="53"/>
      <c r="K116" s="53"/>
      <c r="L116" s="54" t="str">
        <f>IFERROR(VLOOKUP('Mailing List'!$K116,Table1463[[Name]:[Price]],2,FALSE),"-")</f>
        <v>-</v>
      </c>
      <c r="M116" s="2"/>
    </row>
    <row r="117" spans="1:13" x14ac:dyDescent="0.2">
      <c r="A117" s="2"/>
      <c r="B117" s="49"/>
      <c r="C117" s="50"/>
      <c r="D117" s="50"/>
      <c r="E117" s="50"/>
      <c r="F117" s="50"/>
      <c r="G117" s="50"/>
      <c r="H117" s="50"/>
      <c r="I117" s="50"/>
      <c r="J117" s="50"/>
      <c r="K117" s="50"/>
      <c r="L117" s="51" t="str">
        <f>IFERROR(VLOOKUP('Mailing List'!$K117,Table1463[[Name]:[Price]],2,FALSE),"-")</f>
        <v>-</v>
      </c>
      <c r="M117" s="2"/>
    </row>
    <row r="118" spans="1:13" x14ac:dyDescent="0.2">
      <c r="A118" s="2"/>
      <c r="B118" s="52"/>
      <c r="C118" s="53"/>
      <c r="D118" s="53"/>
      <c r="E118" s="53"/>
      <c r="F118" s="53"/>
      <c r="G118" s="53"/>
      <c r="H118" s="53"/>
      <c r="I118" s="53"/>
      <c r="J118" s="53"/>
      <c r="K118" s="53"/>
      <c r="L118" s="54" t="str">
        <f>IFERROR(VLOOKUP('Mailing List'!$K118,Table1463[[Name]:[Price]],2,FALSE),"-")</f>
        <v>-</v>
      </c>
      <c r="M118" s="2"/>
    </row>
    <row r="119" spans="1:13" x14ac:dyDescent="0.2">
      <c r="A119" s="2"/>
      <c r="B119" s="49"/>
      <c r="C119" s="50"/>
      <c r="D119" s="50"/>
      <c r="E119" s="50"/>
      <c r="F119" s="50"/>
      <c r="G119" s="50"/>
      <c r="H119" s="50"/>
      <c r="I119" s="50"/>
      <c r="J119" s="50"/>
      <c r="K119" s="50"/>
      <c r="L119" s="51" t="str">
        <f>IFERROR(VLOOKUP('Mailing List'!$K119,Table1463[[Name]:[Price]],2,FALSE),"-")</f>
        <v>-</v>
      </c>
      <c r="M119" s="2"/>
    </row>
    <row r="120" spans="1:13" x14ac:dyDescent="0.2">
      <c r="A120" s="2"/>
      <c r="B120" s="52"/>
      <c r="C120" s="53"/>
      <c r="D120" s="53"/>
      <c r="E120" s="53"/>
      <c r="F120" s="53"/>
      <c r="G120" s="53"/>
      <c r="H120" s="53"/>
      <c r="I120" s="53"/>
      <c r="J120" s="53"/>
      <c r="K120" s="53"/>
      <c r="L120" s="54" t="str">
        <f>IFERROR(VLOOKUP('Mailing List'!$K120,Table1463[[Name]:[Price]],2,FALSE),"-")</f>
        <v>-</v>
      </c>
      <c r="M120" s="2"/>
    </row>
    <row r="121" spans="1:13" x14ac:dyDescent="0.2">
      <c r="A121" s="2"/>
      <c r="B121" s="49"/>
      <c r="C121" s="50"/>
      <c r="D121" s="50"/>
      <c r="E121" s="50"/>
      <c r="F121" s="50"/>
      <c r="G121" s="50"/>
      <c r="H121" s="50"/>
      <c r="I121" s="50"/>
      <c r="J121" s="50"/>
      <c r="K121" s="50"/>
      <c r="L121" s="51" t="str">
        <f>IFERROR(VLOOKUP('Mailing List'!$K121,Table1463[[Name]:[Price]],2,FALSE),"-")</f>
        <v>-</v>
      </c>
      <c r="M121" s="2"/>
    </row>
    <row r="122" spans="1:13" x14ac:dyDescent="0.2">
      <c r="A122" s="2"/>
      <c r="B122" s="52"/>
      <c r="C122" s="53"/>
      <c r="D122" s="53"/>
      <c r="E122" s="53"/>
      <c r="F122" s="53"/>
      <c r="G122" s="53"/>
      <c r="H122" s="53"/>
      <c r="I122" s="53"/>
      <c r="J122" s="53"/>
      <c r="K122" s="53"/>
      <c r="L122" s="54" t="str">
        <f>IFERROR(VLOOKUP('Mailing List'!$K122,Table1463[[Name]:[Price]],2,FALSE),"-")</f>
        <v>-</v>
      </c>
      <c r="M122" s="2"/>
    </row>
    <row r="123" spans="1:13" x14ac:dyDescent="0.2">
      <c r="A123" s="2"/>
      <c r="B123" s="49"/>
      <c r="C123" s="50"/>
      <c r="D123" s="50"/>
      <c r="E123" s="50"/>
      <c r="F123" s="50"/>
      <c r="G123" s="50"/>
      <c r="H123" s="50"/>
      <c r="I123" s="50"/>
      <c r="J123" s="50"/>
      <c r="K123" s="50"/>
      <c r="L123" s="51" t="str">
        <f>IFERROR(VLOOKUP('Mailing List'!$K123,Table1463[[Name]:[Price]],2,FALSE),"-")</f>
        <v>-</v>
      </c>
      <c r="M123" s="2"/>
    </row>
    <row r="124" spans="1:13" x14ac:dyDescent="0.2">
      <c r="A124" s="2"/>
      <c r="B124" s="52"/>
      <c r="C124" s="53"/>
      <c r="D124" s="53"/>
      <c r="E124" s="53"/>
      <c r="F124" s="53"/>
      <c r="G124" s="53"/>
      <c r="H124" s="53"/>
      <c r="I124" s="53"/>
      <c r="J124" s="53"/>
      <c r="K124" s="53"/>
      <c r="L124" s="54" t="str">
        <f>IFERROR(VLOOKUP('Mailing List'!$K124,Table1463[[Name]:[Price]],2,FALSE),"-")</f>
        <v>-</v>
      </c>
      <c r="M124" s="2"/>
    </row>
    <row r="125" spans="1:13" x14ac:dyDescent="0.2">
      <c r="A125" s="2"/>
      <c r="B125" s="49"/>
      <c r="C125" s="50"/>
      <c r="D125" s="50"/>
      <c r="E125" s="50"/>
      <c r="F125" s="50"/>
      <c r="G125" s="50"/>
      <c r="H125" s="50"/>
      <c r="I125" s="50"/>
      <c r="J125" s="50"/>
      <c r="K125" s="50"/>
      <c r="L125" s="51" t="str">
        <f>IFERROR(VLOOKUP('Mailing List'!$K125,Table1463[[Name]:[Price]],2,FALSE),"-")</f>
        <v>-</v>
      </c>
      <c r="M125" s="2"/>
    </row>
    <row r="126" spans="1:13" x14ac:dyDescent="0.2">
      <c r="A126" s="2"/>
      <c r="B126" s="52"/>
      <c r="C126" s="53"/>
      <c r="D126" s="53"/>
      <c r="E126" s="53"/>
      <c r="F126" s="53"/>
      <c r="G126" s="53"/>
      <c r="H126" s="53"/>
      <c r="I126" s="53"/>
      <c r="J126" s="53"/>
      <c r="K126" s="53"/>
      <c r="L126" s="54" t="str">
        <f>IFERROR(VLOOKUP('Mailing List'!$K126,Table1463[[Name]:[Price]],2,FALSE),"-")</f>
        <v>-</v>
      </c>
      <c r="M126" s="2"/>
    </row>
    <row r="127" spans="1:13" x14ac:dyDescent="0.2">
      <c r="A127" s="2"/>
      <c r="B127" s="49"/>
      <c r="C127" s="50"/>
      <c r="D127" s="50"/>
      <c r="E127" s="50"/>
      <c r="F127" s="50"/>
      <c r="G127" s="50"/>
      <c r="H127" s="50"/>
      <c r="I127" s="50"/>
      <c r="J127" s="50"/>
      <c r="K127" s="50"/>
      <c r="L127" s="51" t="str">
        <f>IFERROR(VLOOKUP('Mailing List'!$K127,Table1463[[Name]:[Price]],2,FALSE),"-")</f>
        <v>-</v>
      </c>
      <c r="M127" s="2"/>
    </row>
    <row r="128" spans="1:13" x14ac:dyDescent="0.2">
      <c r="A128" s="2"/>
      <c r="B128" s="52"/>
      <c r="C128" s="53"/>
      <c r="D128" s="53"/>
      <c r="E128" s="53"/>
      <c r="F128" s="53"/>
      <c r="G128" s="53"/>
      <c r="H128" s="53"/>
      <c r="I128" s="53"/>
      <c r="J128" s="53"/>
      <c r="K128" s="53"/>
      <c r="L128" s="54" t="str">
        <f>IFERROR(VLOOKUP('Mailing List'!$K128,Table1463[[Name]:[Price]],2,FALSE),"-")</f>
        <v>-</v>
      </c>
      <c r="M128" s="2"/>
    </row>
    <row r="129" spans="1:13" x14ac:dyDescent="0.2">
      <c r="A129" s="2"/>
      <c r="B129" s="49"/>
      <c r="C129" s="50"/>
      <c r="D129" s="50"/>
      <c r="E129" s="50"/>
      <c r="F129" s="50"/>
      <c r="G129" s="50"/>
      <c r="H129" s="50"/>
      <c r="I129" s="50"/>
      <c r="J129" s="50"/>
      <c r="K129" s="50"/>
      <c r="L129" s="51" t="str">
        <f>IFERROR(VLOOKUP('Mailing List'!$K129,Table1463[[Name]:[Price]],2,FALSE),"-")</f>
        <v>-</v>
      </c>
      <c r="M129" s="2"/>
    </row>
    <row r="130" spans="1:13" x14ac:dyDescent="0.2">
      <c r="A130" s="2"/>
      <c r="B130" s="52"/>
      <c r="C130" s="53"/>
      <c r="D130" s="53"/>
      <c r="E130" s="53"/>
      <c r="F130" s="53"/>
      <c r="G130" s="53"/>
      <c r="H130" s="53"/>
      <c r="I130" s="53"/>
      <c r="J130" s="53"/>
      <c r="K130" s="53"/>
      <c r="L130" s="54" t="str">
        <f>IFERROR(VLOOKUP('Mailing List'!$K130,Table1463[[Name]:[Price]],2,FALSE),"-")</f>
        <v>-</v>
      </c>
      <c r="M130" s="2"/>
    </row>
    <row r="131" spans="1:13" x14ac:dyDescent="0.2">
      <c r="A131" s="2"/>
      <c r="B131" s="49"/>
      <c r="C131" s="50"/>
      <c r="D131" s="50"/>
      <c r="E131" s="50"/>
      <c r="F131" s="50"/>
      <c r="G131" s="50"/>
      <c r="H131" s="50"/>
      <c r="I131" s="50"/>
      <c r="J131" s="50"/>
      <c r="K131" s="50"/>
      <c r="L131" s="51" t="str">
        <f>IFERROR(VLOOKUP('Mailing List'!$K131,Table1463[[Name]:[Price]],2,FALSE),"-")</f>
        <v>-</v>
      </c>
      <c r="M131" s="2"/>
    </row>
    <row r="132" spans="1:13" x14ac:dyDescent="0.2">
      <c r="A132" s="2"/>
      <c r="B132" s="52"/>
      <c r="C132" s="53"/>
      <c r="D132" s="53"/>
      <c r="E132" s="53"/>
      <c r="F132" s="53"/>
      <c r="G132" s="53"/>
      <c r="H132" s="53"/>
      <c r="I132" s="53"/>
      <c r="J132" s="53"/>
      <c r="K132" s="53"/>
      <c r="L132" s="54" t="str">
        <f>IFERROR(VLOOKUP('Mailing List'!$K132,Table1463[[Name]:[Price]],2,FALSE),"-")</f>
        <v>-</v>
      </c>
      <c r="M132" s="2"/>
    </row>
    <row r="133" spans="1:13" x14ac:dyDescent="0.2">
      <c r="A133" s="2"/>
      <c r="B133" s="49"/>
      <c r="C133" s="50"/>
      <c r="D133" s="50"/>
      <c r="E133" s="50"/>
      <c r="F133" s="50"/>
      <c r="G133" s="50"/>
      <c r="H133" s="50"/>
      <c r="I133" s="50"/>
      <c r="J133" s="50"/>
      <c r="K133" s="50"/>
      <c r="L133" s="51" t="str">
        <f>IFERROR(VLOOKUP('Mailing List'!$K133,Table1463[[Name]:[Price]],2,FALSE),"-")</f>
        <v>-</v>
      </c>
      <c r="M133" s="2"/>
    </row>
    <row r="134" spans="1:13" x14ac:dyDescent="0.2">
      <c r="A134" s="2"/>
      <c r="B134" s="52"/>
      <c r="C134" s="53"/>
      <c r="D134" s="53"/>
      <c r="E134" s="53"/>
      <c r="F134" s="53"/>
      <c r="G134" s="53"/>
      <c r="H134" s="53"/>
      <c r="I134" s="53"/>
      <c r="J134" s="53"/>
      <c r="K134" s="53"/>
      <c r="L134" s="54" t="str">
        <f>IFERROR(VLOOKUP('Mailing List'!$K134,Table1463[[Name]:[Price]],2,FALSE),"-")</f>
        <v>-</v>
      </c>
      <c r="M134" s="2"/>
    </row>
    <row r="135" spans="1:13" x14ac:dyDescent="0.2">
      <c r="A135" s="2"/>
      <c r="B135" s="49"/>
      <c r="C135" s="50"/>
      <c r="D135" s="50"/>
      <c r="E135" s="50"/>
      <c r="F135" s="50"/>
      <c r="G135" s="50"/>
      <c r="H135" s="50"/>
      <c r="I135" s="50"/>
      <c r="J135" s="50"/>
      <c r="K135" s="50"/>
      <c r="L135" s="51" t="str">
        <f>IFERROR(VLOOKUP('Mailing List'!$K135,Table1463[[Name]:[Price]],2,FALSE),"-")</f>
        <v>-</v>
      </c>
      <c r="M135" s="2"/>
    </row>
    <row r="136" spans="1:13" x14ac:dyDescent="0.2">
      <c r="A136" s="2"/>
      <c r="B136" s="52"/>
      <c r="C136" s="53"/>
      <c r="D136" s="53"/>
      <c r="E136" s="53"/>
      <c r="F136" s="53"/>
      <c r="G136" s="53"/>
      <c r="H136" s="53"/>
      <c r="I136" s="53"/>
      <c r="J136" s="53"/>
      <c r="K136" s="53"/>
      <c r="L136" s="54" t="str">
        <f>IFERROR(VLOOKUP('Mailing List'!$K136,Table1463[[Name]:[Price]],2,FALSE),"-")</f>
        <v>-</v>
      </c>
      <c r="M136" s="2"/>
    </row>
    <row r="137" spans="1:13" x14ac:dyDescent="0.2">
      <c r="A137" s="2"/>
      <c r="B137" s="49"/>
      <c r="C137" s="50"/>
      <c r="D137" s="50"/>
      <c r="E137" s="50"/>
      <c r="F137" s="50"/>
      <c r="G137" s="50"/>
      <c r="H137" s="50"/>
      <c r="I137" s="50"/>
      <c r="J137" s="50"/>
      <c r="K137" s="50"/>
      <c r="L137" s="51" t="str">
        <f>IFERROR(VLOOKUP('Mailing List'!$K137,Table1463[[Name]:[Price]],2,FALSE),"-")</f>
        <v>-</v>
      </c>
      <c r="M137" s="2"/>
    </row>
    <row r="138" spans="1:13" x14ac:dyDescent="0.2">
      <c r="A138" s="2"/>
      <c r="B138" s="52"/>
      <c r="C138" s="53"/>
      <c r="D138" s="53"/>
      <c r="E138" s="53"/>
      <c r="F138" s="53"/>
      <c r="G138" s="53"/>
      <c r="H138" s="53"/>
      <c r="I138" s="53"/>
      <c r="J138" s="53"/>
      <c r="K138" s="53"/>
      <c r="L138" s="54" t="str">
        <f>IFERROR(VLOOKUP('Mailing List'!$K138,Table1463[[Name]:[Price]],2,FALSE),"-")</f>
        <v>-</v>
      </c>
      <c r="M138" s="2"/>
    </row>
    <row r="139" spans="1:13" x14ac:dyDescent="0.2">
      <c r="A139" s="2"/>
      <c r="B139" s="49"/>
      <c r="C139" s="50"/>
      <c r="D139" s="50"/>
      <c r="E139" s="50"/>
      <c r="F139" s="50"/>
      <c r="G139" s="50"/>
      <c r="H139" s="50"/>
      <c r="I139" s="50"/>
      <c r="J139" s="50"/>
      <c r="K139" s="50"/>
      <c r="L139" s="51" t="str">
        <f>IFERROR(VLOOKUP('Mailing List'!$K139,Table1463[[Name]:[Price]],2,FALSE),"-")</f>
        <v>-</v>
      </c>
      <c r="M139" s="2"/>
    </row>
    <row r="140" spans="1:13" x14ac:dyDescent="0.2">
      <c r="A140" s="2"/>
      <c r="B140" s="52"/>
      <c r="C140" s="53"/>
      <c r="D140" s="53"/>
      <c r="E140" s="53"/>
      <c r="F140" s="53"/>
      <c r="G140" s="53"/>
      <c r="H140" s="53"/>
      <c r="I140" s="53"/>
      <c r="J140" s="53"/>
      <c r="K140" s="53"/>
      <c r="L140" s="54" t="str">
        <f>IFERROR(VLOOKUP('Mailing List'!$K140,Table1463[[Name]:[Price]],2,FALSE),"-")</f>
        <v>-</v>
      </c>
      <c r="M140" s="2"/>
    </row>
    <row r="141" spans="1:13" x14ac:dyDescent="0.2">
      <c r="A141" s="2"/>
      <c r="B141" s="49"/>
      <c r="C141" s="50"/>
      <c r="D141" s="50"/>
      <c r="E141" s="50"/>
      <c r="F141" s="50"/>
      <c r="G141" s="50"/>
      <c r="H141" s="50"/>
      <c r="I141" s="50"/>
      <c r="J141" s="50"/>
      <c r="K141" s="50"/>
      <c r="L141" s="51" t="str">
        <f>IFERROR(VLOOKUP('Mailing List'!$K141,Table1463[[Name]:[Price]],2,FALSE),"-")</f>
        <v>-</v>
      </c>
      <c r="M141" s="2"/>
    </row>
    <row r="142" spans="1:13" x14ac:dyDescent="0.2">
      <c r="A142" s="2"/>
      <c r="B142" s="52"/>
      <c r="C142" s="53"/>
      <c r="D142" s="53"/>
      <c r="E142" s="53"/>
      <c r="F142" s="53"/>
      <c r="G142" s="53"/>
      <c r="H142" s="53"/>
      <c r="I142" s="53"/>
      <c r="J142" s="53"/>
      <c r="K142" s="53"/>
      <c r="L142" s="54" t="str">
        <f>IFERROR(VLOOKUP('Mailing List'!$K142,Table1463[[Name]:[Price]],2,FALSE),"-")</f>
        <v>-</v>
      </c>
      <c r="M142" s="2"/>
    </row>
    <row r="143" spans="1:13" x14ac:dyDescent="0.2">
      <c r="A143" s="2"/>
      <c r="B143" s="49"/>
      <c r="C143" s="50"/>
      <c r="D143" s="50"/>
      <c r="E143" s="50"/>
      <c r="F143" s="50"/>
      <c r="G143" s="50"/>
      <c r="H143" s="50"/>
      <c r="I143" s="50"/>
      <c r="J143" s="50"/>
      <c r="K143" s="50"/>
      <c r="L143" s="51" t="str">
        <f>IFERROR(VLOOKUP('Mailing List'!$K143,Table1463[[Name]:[Price]],2,FALSE),"-")</f>
        <v>-</v>
      </c>
      <c r="M143" s="2"/>
    </row>
    <row r="144" spans="1:13" x14ac:dyDescent="0.2">
      <c r="A144" s="2"/>
      <c r="B144" s="52"/>
      <c r="C144" s="53"/>
      <c r="D144" s="53"/>
      <c r="E144" s="53"/>
      <c r="F144" s="53"/>
      <c r="G144" s="53"/>
      <c r="H144" s="53"/>
      <c r="I144" s="53"/>
      <c r="J144" s="53"/>
      <c r="K144" s="53"/>
      <c r="L144" s="54" t="str">
        <f>IFERROR(VLOOKUP('Mailing List'!$K144,Table1463[[Name]:[Price]],2,FALSE),"-")</f>
        <v>-</v>
      </c>
      <c r="M144" s="2"/>
    </row>
    <row r="145" spans="1:13" x14ac:dyDescent="0.2">
      <c r="A145" s="2"/>
      <c r="B145" s="49"/>
      <c r="C145" s="50"/>
      <c r="D145" s="50"/>
      <c r="E145" s="50"/>
      <c r="F145" s="50"/>
      <c r="G145" s="50"/>
      <c r="H145" s="50"/>
      <c r="I145" s="50"/>
      <c r="J145" s="50"/>
      <c r="K145" s="50"/>
      <c r="L145" s="51" t="str">
        <f>IFERROR(VLOOKUP('Mailing List'!$K145,Table1463[[Name]:[Price]],2,FALSE),"-")</f>
        <v>-</v>
      </c>
      <c r="M145" s="2"/>
    </row>
    <row r="146" spans="1:13" x14ac:dyDescent="0.2">
      <c r="A146" s="2"/>
      <c r="B146" s="52"/>
      <c r="C146" s="53"/>
      <c r="D146" s="53"/>
      <c r="E146" s="53"/>
      <c r="F146" s="53"/>
      <c r="G146" s="53"/>
      <c r="H146" s="53"/>
      <c r="I146" s="53"/>
      <c r="J146" s="53"/>
      <c r="K146" s="53"/>
      <c r="L146" s="54" t="str">
        <f>IFERROR(VLOOKUP('Mailing List'!$K146,Table1463[[Name]:[Price]],2,FALSE),"-")</f>
        <v>-</v>
      </c>
      <c r="M146" s="2"/>
    </row>
    <row r="147" spans="1:13" x14ac:dyDescent="0.2">
      <c r="A147" s="2"/>
      <c r="B147" s="49"/>
      <c r="C147" s="50"/>
      <c r="D147" s="50"/>
      <c r="E147" s="50"/>
      <c r="F147" s="50"/>
      <c r="G147" s="50"/>
      <c r="H147" s="50"/>
      <c r="I147" s="50"/>
      <c r="J147" s="50"/>
      <c r="K147" s="50"/>
      <c r="L147" s="51" t="str">
        <f>IFERROR(VLOOKUP('Mailing List'!$K147,Table1463[[Name]:[Price]],2,FALSE),"-")</f>
        <v>-</v>
      </c>
      <c r="M147" s="2"/>
    </row>
    <row r="148" spans="1:13" x14ac:dyDescent="0.2">
      <c r="A148" s="2"/>
      <c r="B148" s="52"/>
      <c r="C148" s="53"/>
      <c r="D148" s="53"/>
      <c r="E148" s="53"/>
      <c r="F148" s="53"/>
      <c r="G148" s="53"/>
      <c r="H148" s="53"/>
      <c r="I148" s="53"/>
      <c r="J148" s="53"/>
      <c r="K148" s="53"/>
      <c r="L148" s="54" t="str">
        <f>IFERROR(VLOOKUP('Mailing List'!$K148,Table1463[[Name]:[Price]],2,FALSE),"-")</f>
        <v>-</v>
      </c>
      <c r="M148" s="2"/>
    </row>
    <row r="149" spans="1:13" x14ac:dyDescent="0.2">
      <c r="A149" s="2"/>
      <c r="B149" s="49"/>
      <c r="C149" s="50"/>
      <c r="D149" s="50"/>
      <c r="E149" s="50"/>
      <c r="F149" s="50"/>
      <c r="G149" s="50"/>
      <c r="H149" s="50"/>
      <c r="I149" s="50"/>
      <c r="J149" s="50"/>
      <c r="K149" s="50"/>
      <c r="L149" s="51" t="str">
        <f>IFERROR(VLOOKUP('Mailing List'!$K149,Table1463[[Name]:[Price]],2,FALSE),"-")</f>
        <v>-</v>
      </c>
      <c r="M149" s="2"/>
    </row>
    <row r="150" spans="1:13" x14ac:dyDescent="0.2">
      <c r="A150" s="2"/>
      <c r="B150" s="52"/>
      <c r="C150" s="53"/>
      <c r="D150" s="53"/>
      <c r="E150" s="53"/>
      <c r="F150" s="53"/>
      <c r="G150" s="53"/>
      <c r="H150" s="53"/>
      <c r="I150" s="53"/>
      <c r="J150" s="53"/>
      <c r="K150" s="53"/>
      <c r="L150" s="54" t="str">
        <f>IFERROR(VLOOKUP('Mailing List'!$K150,Table1463[[Name]:[Price]],2,FALSE),"-")</f>
        <v>-</v>
      </c>
      <c r="M150" s="2"/>
    </row>
    <row r="151" spans="1:13" x14ac:dyDescent="0.2">
      <c r="A151" s="2"/>
      <c r="B151" s="49"/>
      <c r="C151" s="50"/>
      <c r="D151" s="50"/>
      <c r="E151" s="50"/>
      <c r="F151" s="50"/>
      <c r="G151" s="50"/>
      <c r="H151" s="50"/>
      <c r="I151" s="50"/>
      <c r="J151" s="50"/>
      <c r="K151" s="50"/>
      <c r="L151" s="51" t="str">
        <f>IFERROR(VLOOKUP('Mailing List'!$K151,Table1463[[Name]:[Price]],2,FALSE),"-")</f>
        <v>-</v>
      </c>
      <c r="M151" s="2"/>
    </row>
    <row r="152" spans="1:13" x14ac:dyDescent="0.2">
      <c r="A152" s="2"/>
      <c r="B152" s="52"/>
      <c r="C152" s="53"/>
      <c r="D152" s="53"/>
      <c r="E152" s="53"/>
      <c r="F152" s="53"/>
      <c r="G152" s="53"/>
      <c r="H152" s="53"/>
      <c r="I152" s="53"/>
      <c r="J152" s="53"/>
      <c r="K152" s="53"/>
      <c r="L152" s="54" t="str">
        <f>IFERROR(VLOOKUP('Mailing List'!$K152,Table1463[[Name]:[Price]],2,FALSE),"-")</f>
        <v>-</v>
      </c>
      <c r="M152" s="2"/>
    </row>
    <row r="153" spans="1:13" x14ac:dyDescent="0.2">
      <c r="A153" s="2"/>
      <c r="B153" s="49"/>
      <c r="C153" s="50"/>
      <c r="D153" s="50"/>
      <c r="E153" s="50"/>
      <c r="F153" s="50"/>
      <c r="G153" s="50"/>
      <c r="H153" s="50"/>
      <c r="I153" s="50"/>
      <c r="J153" s="50"/>
      <c r="K153" s="50"/>
      <c r="L153" s="51" t="str">
        <f>IFERROR(VLOOKUP('Mailing List'!$K153,Table1463[[Name]:[Price]],2,FALSE),"-")</f>
        <v>-</v>
      </c>
      <c r="M153" s="2"/>
    </row>
    <row r="154" spans="1:13" x14ac:dyDescent="0.2">
      <c r="A154" s="2"/>
      <c r="B154" s="52"/>
      <c r="C154" s="53"/>
      <c r="D154" s="53"/>
      <c r="E154" s="53"/>
      <c r="F154" s="53"/>
      <c r="G154" s="53"/>
      <c r="H154" s="53"/>
      <c r="I154" s="53"/>
      <c r="J154" s="53"/>
      <c r="K154" s="53"/>
      <c r="L154" s="54" t="str">
        <f>IFERROR(VLOOKUP('Mailing List'!$K154,Table1463[[Name]:[Price]],2,FALSE),"-")</f>
        <v>-</v>
      </c>
      <c r="M154" s="2"/>
    </row>
    <row r="155" spans="1:13" x14ac:dyDescent="0.2">
      <c r="A155" s="2"/>
      <c r="B155" s="49"/>
      <c r="C155" s="50"/>
      <c r="D155" s="50"/>
      <c r="E155" s="50"/>
      <c r="F155" s="50"/>
      <c r="G155" s="50"/>
      <c r="H155" s="50"/>
      <c r="I155" s="50"/>
      <c r="J155" s="50"/>
      <c r="K155" s="50"/>
      <c r="L155" s="51" t="str">
        <f>IFERROR(VLOOKUP('Mailing List'!$K155,Table1463[[Name]:[Price]],2,FALSE),"-")</f>
        <v>-</v>
      </c>
      <c r="M155" s="2"/>
    </row>
    <row r="156" spans="1:13" x14ac:dyDescent="0.2">
      <c r="A156" s="2"/>
      <c r="B156" s="52"/>
      <c r="C156" s="53"/>
      <c r="D156" s="53"/>
      <c r="E156" s="53"/>
      <c r="F156" s="53"/>
      <c r="G156" s="53"/>
      <c r="H156" s="53"/>
      <c r="I156" s="53"/>
      <c r="J156" s="53"/>
      <c r="K156" s="53"/>
      <c r="L156" s="54" t="str">
        <f>IFERROR(VLOOKUP('Mailing List'!$K156,Table1463[[Name]:[Price]],2,FALSE),"-")</f>
        <v>-</v>
      </c>
      <c r="M156" s="2"/>
    </row>
    <row r="157" spans="1:13" x14ac:dyDescent="0.2">
      <c r="A157" s="2"/>
      <c r="B157" s="49"/>
      <c r="C157" s="50"/>
      <c r="D157" s="50"/>
      <c r="E157" s="50"/>
      <c r="F157" s="50"/>
      <c r="G157" s="50"/>
      <c r="H157" s="50"/>
      <c r="I157" s="50"/>
      <c r="J157" s="50"/>
      <c r="K157" s="50"/>
      <c r="L157" s="51" t="str">
        <f>IFERROR(VLOOKUP('Mailing List'!$K157,Table1463[[Name]:[Price]],2,FALSE),"-")</f>
        <v>-</v>
      </c>
      <c r="M157" s="2"/>
    </row>
    <row r="158" spans="1:13" x14ac:dyDescent="0.2">
      <c r="A158" s="2"/>
      <c r="B158" s="52"/>
      <c r="C158" s="53"/>
      <c r="D158" s="53"/>
      <c r="E158" s="53"/>
      <c r="F158" s="53"/>
      <c r="G158" s="53"/>
      <c r="H158" s="53"/>
      <c r="I158" s="53"/>
      <c r="J158" s="53"/>
      <c r="K158" s="53"/>
      <c r="L158" s="54" t="str">
        <f>IFERROR(VLOOKUP('Mailing List'!$K158,Table1463[[Name]:[Price]],2,FALSE),"-")</f>
        <v>-</v>
      </c>
      <c r="M158" s="2"/>
    </row>
    <row r="159" spans="1:13" x14ac:dyDescent="0.2">
      <c r="A159" s="2"/>
      <c r="B159" s="49"/>
      <c r="C159" s="50"/>
      <c r="D159" s="50"/>
      <c r="E159" s="50"/>
      <c r="F159" s="50"/>
      <c r="G159" s="50"/>
      <c r="H159" s="50"/>
      <c r="I159" s="50"/>
      <c r="J159" s="50"/>
      <c r="K159" s="50"/>
      <c r="L159" s="51" t="str">
        <f>IFERROR(VLOOKUP('Mailing List'!$K159,Table1463[[Name]:[Price]],2,FALSE),"-")</f>
        <v>-</v>
      </c>
      <c r="M159" s="2"/>
    </row>
    <row r="160" spans="1:13" x14ac:dyDescent="0.2">
      <c r="A160" s="2"/>
      <c r="B160" s="52"/>
      <c r="C160" s="53"/>
      <c r="D160" s="53"/>
      <c r="E160" s="53"/>
      <c r="F160" s="53"/>
      <c r="G160" s="53"/>
      <c r="H160" s="53"/>
      <c r="I160" s="53"/>
      <c r="J160" s="53"/>
      <c r="K160" s="53"/>
      <c r="L160" s="54" t="str">
        <f>IFERROR(VLOOKUP('Mailing List'!$K160,Table1463[[Name]:[Price]],2,FALSE),"-")</f>
        <v>-</v>
      </c>
      <c r="M160" s="2"/>
    </row>
    <row r="161" spans="1:13" x14ac:dyDescent="0.2">
      <c r="A161" s="2"/>
      <c r="B161" s="49"/>
      <c r="C161" s="50"/>
      <c r="D161" s="50"/>
      <c r="E161" s="50"/>
      <c r="F161" s="50"/>
      <c r="G161" s="50"/>
      <c r="H161" s="50"/>
      <c r="I161" s="50"/>
      <c r="J161" s="50"/>
      <c r="K161" s="50"/>
      <c r="L161" s="51" t="str">
        <f>IFERROR(VLOOKUP('Mailing List'!$K161,Table1463[[Name]:[Price]],2,FALSE),"-")</f>
        <v>-</v>
      </c>
      <c r="M161" s="2"/>
    </row>
    <row r="162" spans="1:13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</row>
    <row r="163" spans="1:13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</row>
  </sheetData>
  <sheetProtection algorithmName="SHA-512" hashValue="MGmeuU9Gbhs7K0CiRkZsgbbKVb6uRzO8AS2v7lezx9F1uzT8crmfIHlRR4Q67Sq9/izDZmD+dlr0cBTG2x8h5A==" saltValue="ucIzycREMctWQfhhUOhO7g==" spinCount="100000" sheet="1" objects="1" scenarios="1" selectLockedCells="1" sort="0"/>
  <mergeCells count="10">
    <mergeCell ref="L8:L9"/>
    <mergeCell ref="G2:J2"/>
    <mergeCell ref="G3:J3"/>
    <mergeCell ref="G4:J4"/>
    <mergeCell ref="G5:H5"/>
    <mergeCell ref="B8:I9"/>
    <mergeCell ref="J8:K9"/>
    <mergeCell ref="E2:F2"/>
    <mergeCell ref="E3:F3"/>
    <mergeCell ref="E4:F4"/>
  </mergeCells>
  <phoneticPr fontId="5" type="noConversion"/>
  <pageMargins left="0.7" right="0.7" top="0.75" bottom="0.75" header="0.3" footer="0.3"/>
  <pageSetup orientation="landscape" horizontalDpi="0" verticalDpi="0"/>
  <drawing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7CD598E8-5FC6-E642-897B-54339FF4AD4B}">
          <x14:formula1>
            <xm:f>Data!$E$11:$E$61</xm:f>
          </x14:formula1>
          <xm:sqref>H11:H161</xm:sqref>
        </x14:dataValidation>
        <x14:dataValidation type="list" allowBlank="1" showInputMessage="1" showErrorMessage="1" xr:uid="{08693C9D-88FD-144A-8FE9-FB0A352103A0}">
          <x14:formula1>
            <xm:f>Data!$E$10:$E$61</xm:f>
          </x14:formula1>
          <xm:sqref>I5</xm:sqref>
        </x14:dataValidation>
        <x14:dataValidation type="list" allowBlank="1" showInputMessage="1" showErrorMessage="1" xr:uid="{B764BA3F-1987-8B44-B085-5CC9D76551B9}">
          <x14:formula1>
            <xm:f>Data!$B$93:$B$123</xm:f>
          </x14:formula1>
          <xm:sqref>K11:K161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ACC62-F1DA-BB47-86BE-67C65723391E}">
  <sheetPr codeName="Sheet3"/>
  <dimension ref="A1:L123"/>
  <sheetViews>
    <sheetView topLeftCell="A59" workbookViewId="0">
      <selection activeCell="C94" sqref="C94"/>
    </sheetView>
  </sheetViews>
  <sheetFormatPr baseColWidth="10" defaultRowHeight="16" x14ac:dyDescent="0.2"/>
  <cols>
    <col min="1" max="1" width="19" bestFit="1" customWidth="1"/>
    <col min="2" max="2" width="38.83203125" bestFit="1" customWidth="1"/>
    <col min="3" max="3" width="8.33203125" bestFit="1" customWidth="1"/>
    <col min="4" max="4" width="8.33203125" style="1" customWidth="1"/>
    <col min="5" max="5" width="18.33203125" bestFit="1" customWidth="1"/>
    <col min="6" max="6" width="38.83203125" bestFit="1" customWidth="1"/>
    <col min="7" max="7" width="7.6640625" bestFit="1" customWidth="1"/>
    <col min="8" max="8" width="10.83203125" style="1"/>
    <col min="9" max="9" width="11.83203125" customWidth="1"/>
    <col min="10" max="10" width="10.83203125" style="1"/>
    <col min="12" max="12" width="10.83203125" style="1"/>
  </cols>
  <sheetData>
    <row r="1" spans="1:5" ht="21" customHeight="1" x14ac:dyDescent="0.25">
      <c r="A1" s="99" t="s">
        <v>42</v>
      </c>
      <c r="B1" s="99"/>
      <c r="C1" s="99"/>
      <c r="E1" s="33" t="s">
        <v>43</v>
      </c>
    </row>
    <row r="2" spans="1:5" ht="20" x14ac:dyDescent="0.25">
      <c r="A2" t="s">
        <v>13</v>
      </c>
      <c r="B2" t="s">
        <v>12</v>
      </c>
      <c r="C2" t="s">
        <v>39</v>
      </c>
      <c r="E2" s="33"/>
    </row>
    <row r="3" spans="1:5" x14ac:dyDescent="0.2">
      <c r="A3" t="s">
        <v>38</v>
      </c>
      <c r="B3" t="s">
        <v>112</v>
      </c>
      <c r="C3" s="38" t="str">
        <f>IF('Products &amp; Custom Assortments'!H11=4,30,"N/A")</f>
        <v>N/A</v>
      </c>
      <c r="E3">
        <v>1</v>
      </c>
    </row>
    <row r="4" spans="1:5" x14ac:dyDescent="0.2">
      <c r="A4" t="s">
        <v>38</v>
      </c>
      <c r="B4" t="s">
        <v>111</v>
      </c>
      <c r="C4" s="38" t="str">
        <f>IF('Products &amp; Custom Assortments'!H24=6,40,"N/A")</f>
        <v>N/A</v>
      </c>
      <c r="E4">
        <v>2</v>
      </c>
    </row>
    <row r="5" spans="1:5" x14ac:dyDescent="0.2">
      <c r="A5" t="s">
        <v>38</v>
      </c>
      <c r="B5" t="s">
        <v>110</v>
      </c>
      <c r="C5" s="38" t="str">
        <f>IF('Products &amp; Custom Assortments'!H41&lt;50,"N/A",'Products &amp; Custom Assortments'!H41)</f>
        <v>N/A</v>
      </c>
      <c r="E5">
        <v>3</v>
      </c>
    </row>
    <row r="6" spans="1:5" x14ac:dyDescent="0.2">
      <c r="A6" t="s">
        <v>35</v>
      </c>
      <c r="B6" t="s">
        <v>95</v>
      </c>
      <c r="C6" s="38">
        <v>35</v>
      </c>
      <c r="E6">
        <v>4</v>
      </c>
    </row>
    <row r="7" spans="1:5" x14ac:dyDescent="0.2">
      <c r="A7" t="s">
        <v>35</v>
      </c>
      <c r="B7" t="s">
        <v>122</v>
      </c>
      <c r="C7" s="38">
        <v>30</v>
      </c>
      <c r="E7">
        <v>5</v>
      </c>
    </row>
    <row r="8" spans="1:5" x14ac:dyDescent="0.2">
      <c r="A8" t="s">
        <v>35</v>
      </c>
      <c r="B8" t="s">
        <v>123</v>
      </c>
      <c r="C8" s="38">
        <v>30</v>
      </c>
      <c r="E8">
        <v>6</v>
      </c>
    </row>
    <row r="9" spans="1:5" x14ac:dyDescent="0.2">
      <c r="A9" t="s">
        <v>35</v>
      </c>
      <c r="B9" t="s">
        <v>124</v>
      </c>
      <c r="C9" s="38">
        <v>30</v>
      </c>
    </row>
    <row r="10" spans="1:5" x14ac:dyDescent="0.2">
      <c r="A10" t="s">
        <v>35</v>
      </c>
      <c r="B10" t="s">
        <v>96</v>
      </c>
      <c r="C10" s="38">
        <v>30</v>
      </c>
      <c r="E10" t="s">
        <v>6</v>
      </c>
    </row>
    <row r="11" spans="1:5" x14ac:dyDescent="0.2">
      <c r="A11" t="s">
        <v>35</v>
      </c>
      <c r="B11" t="s">
        <v>162</v>
      </c>
      <c r="C11" s="38">
        <v>35</v>
      </c>
      <c r="E11" t="s">
        <v>69</v>
      </c>
    </row>
    <row r="12" spans="1:5" x14ac:dyDescent="0.2">
      <c r="A12" t="s">
        <v>35</v>
      </c>
      <c r="B12" t="s">
        <v>161</v>
      </c>
      <c r="C12" s="38">
        <v>35</v>
      </c>
      <c r="E12" t="s">
        <v>68</v>
      </c>
    </row>
    <row r="13" spans="1:5" x14ac:dyDescent="0.2">
      <c r="A13" t="s">
        <v>35</v>
      </c>
      <c r="B13" t="s">
        <v>97</v>
      </c>
      <c r="C13" s="38">
        <v>30</v>
      </c>
      <c r="E13" t="s">
        <v>71</v>
      </c>
    </row>
    <row r="14" spans="1:5" x14ac:dyDescent="0.2">
      <c r="A14" s="1" t="s">
        <v>36</v>
      </c>
      <c r="B14" s="1" t="s">
        <v>48</v>
      </c>
      <c r="C14" s="39">
        <v>55</v>
      </c>
      <c r="E14" t="s">
        <v>70</v>
      </c>
    </row>
    <row r="15" spans="1:5" x14ac:dyDescent="0.2">
      <c r="A15" s="1" t="s">
        <v>17</v>
      </c>
      <c r="B15" s="1" t="s">
        <v>53</v>
      </c>
      <c r="C15" s="39">
        <v>30</v>
      </c>
      <c r="E15" t="s">
        <v>72</v>
      </c>
    </row>
    <row r="16" spans="1:5" x14ac:dyDescent="0.2">
      <c r="A16" t="s">
        <v>17</v>
      </c>
      <c r="B16" t="s">
        <v>55</v>
      </c>
      <c r="C16" s="38">
        <v>6</v>
      </c>
      <c r="E16" t="s">
        <v>73</v>
      </c>
    </row>
    <row r="17" spans="1:5" x14ac:dyDescent="0.2">
      <c r="A17" t="s">
        <v>17</v>
      </c>
      <c r="B17" t="s">
        <v>56</v>
      </c>
      <c r="C17" s="38">
        <v>6</v>
      </c>
      <c r="E17" t="s">
        <v>74</v>
      </c>
    </row>
    <row r="18" spans="1:5" x14ac:dyDescent="0.2">
      <c r="A18" t="s">
        <v>17</v>
      </c>
      <c r="B18" t="s">
        <v>57</v>
      </c>
      <c r="C18" s="38">
        <v>6</v>
      </c>
      <c r="E18" t="s">
        <v>76</v>
      </c>
    </row>
    <row r="19" spans="1:5" x14ac:dyDescent="0.2">
      <c r="A19" t="s">
        <v>66</v>
      </c>
      <c r="B19" t="s">
        <v>52</v>
      </c>
      <c r="C19" s="38">
        <v>14</v>
      </c>
      <c r="E19" t="s">
        <v>75</v>
      </c>
    </row>
    <row r="20" spans="1:5" x14ac:dyDescent="0.2">
      <c r="A20" t="s">
        <v>15</v>
      </c>
      <c r="B20" t="s">
        <v>58</v>
      </c>
      <c r="C20" s="38">
        <v>6</v>
      </c>
      <c r="E20" t="s">
        <v>77</v>
      </c>
    </row>
    <row r="21" spans="1:5" x14ac:dyDescent="0.2">
      <c r="A21" t="s">
        <v>15</v>
      </c>
      <c r="B21" t="s">
        <v>59</v>
      </c>
      <c r="C21" s="38">
        <v>6</v>
      </c>
      <c r="E21" t="s">
        <v>78</v>
      </c>
    </row>
    <row r="22" spans="1:5" x14ac:dyDescent="0.2">
      <c r="A22" t="s">
        <v>15</v>
      </c>
      <c r="B22" t="s">
        <v>60</v>
      </c>
      <c r="C22" s="38">
        <v>6</v>
      </c>
      <c r="E22" t="s">
        <v>79</v>
      </c>
    </row>
    <row r="23" spans="1:5" x14ac:dyDescent="0.2">
      <c r="A23" t="s">
        <v>15</v>
      </c>
      <c r="B23" t="s">
        <v>61</v>
      </c>
      <c r="C23" s="38">
        <v>6</v>
      </c>
      <c r="E23" t="s">
        <v>83</v>
      </c>
    </row>
    <row r="24" spans="1:5" x14ac:dyDescent="0.2">
      <c r="A24" t="s">
        <v>15</v>
      </c>
      <c r="B24" t="s">
        <v>62</v>
      </c>
      <c r="C24" s="38">
        <v>6</v>
      </c>
      <c r="E24" t="s">
        <v>80</v>
      </c>
    </row>
    <row r="25" spans="1:5" x14ac:dyDescent="0.2">
      <c r="A25" t="s">
        <v>15</v>
      </c>
      <c r="B25" t="s">
        <v>63</v>
      </c>
      <c r="C25" s="38">
        <v>6</v>
      </c>
      <c r="E25" t="s">
        <v>81</v>
      </c>
    </row>
    <row r="26" spans="1:5" x14ac:dyDescent="0.2">
      <c r="A26" t="s">
        <v>15</v>
      </c>
      <c r="B26" t="s">
        <v>64</v>
      </c>
      <c r="C26" s="38">
        <v>6</v>
      </c>
      <c r="E26" t="s">
        <v>82</v>
      </c>
    </row>
    <row r="27" spans="1:5" x14ac:dyDescent="0.2">
      <c r="A27" t="s">
        <v>15</v>
      </c>
      <c r="B27" t="s">
        <v>65</v>
      </c>
      <c r="C27" s="38">
        <v>6</v>
      </c>
      <c r="E27" t="s">
        <v>84</v>
      </c>
    </row>
    <row r="28" spans="1:5" x14ac:dyDescent="0.2">
      <c r="A28" t="s">
        <v>155</v>
      </c>
      <c r="B28" t="s">
        <v>156</v>
      </c>
      <c r="C28">
        <v>10</v>
      </c>
      <c r="E28" t="s">
        <v>85</v>
      </c>
    </row>
    <row r="29" spans="1:5" x14ac:dyDescent="0.2">
      <c r="A29" t="s">
        <v>155</v>
      </c>
      <c r="B29" t="s">
        <v>157</v>
      </c>
      <c r="C29">
        <v>10</v>
      </c>
      <c r="E29" t="s">
        <v>86</v>
      </c>
    </row>
    <row r="30" spans="1:5" x14ac:dyDescent="0.2">
      <c r="A30" t="s">
        <v>155</v>
      </c>
      <c r="B30" t="s">
        <v>158</v>
      </c>
      <c r="C30">
        <v>10</v>
      </c>
      <c r="E30" t="s">
        <v>89</v>
      </c>
    </row>
    <row r="31" spans="1:5" x14ac:dyDescent="0.2">
      <c r="A31" t="s">
        <v>155</v>
      </c>
      <c r="B31" t="s">
        <v>159</v>
      </c>
      <c r="C31">
        <v>30</v>
      </c>
      <c r="E31" t="s">
        <v>88</v>
      </c>
    </row>
    <row r="32" spans="1:5" x14ac:dyDescent="0.2">
      <c r="A32" t="s">
        <v>34</v>
      </c>
      <c r="B32" t="s">
        <v>54</v>
      </c>
      <c r="C32" s="38">
        <v>10</v>
      </c>
      <c r="E32" t="s">
        <v>87</v>
      </c>
    </row>
    <row r="33" spans="1:5" x14ac:dyDescent="0.2">
      <c r="A33" t="s">
        <v>34</v>
      </c>
      <c r="B33" t="s">
        <v>49</v>
      </c>
      <c r="C33" s="38">
        <v>10</v>
      </c>
      <c r="E33" t="s">
        <v>90</v>
      </c>
    </row>
    <row r="34" spans="1:5" x14ac:dyDescent="0.2">
      <c r="A34" t="s">
        <v>34</v>
      </c>
      <c r="B34" t="s">
        <v>50</v>
      </c>
      <c r="C34" s="38">
        <v>10</v>
      </c>
      <c r="E34" t="s">
        <v>91</v>
      </c>
    </row>
    <row r="35" spans="1:5" x14ac:dyDescent="0.2">
      <c r="A35" t="s">
        <v>34</v>
      </c>
      <c r="B35" t="s">
        <v>51</v>
      </c>
      <c r="C35" s="38">
        <v>30</v>
      </c>
      <c r="E35" t="s">
        <v>138</v>
      </c>
    </row>
    <row r="36" spans="1:5" x14ac:dyDescent="0.2">
      <c r="A36" t="s">
        <v>167</v>
      </c>
      <c r="B36" t="s">
        <v>168</v>
      </c>
      <c r="C36" s="38">
        <v>12</v>
      </c>
      <c r="E36" t="s">
        <v>92</v>
      </c>
    </row>
    <row r="37" spans="1:5" x14ac:dyDescent="0.2">
      <c r="A37" t="s">
        <v>167</v>
      </c>
      <c r="B37" t="s">
        <v>169</v>
      </c>
      <c r="C37" s="38">
        <v>12</v>
      </c>
      <c r="E37" t="s">
        <v>139</v>
      </c>
    </row>
    <row r="38" spans="1:5" x14ac:dyDescent="0.2">
      <c r="A38" t="s">
        <v>167</v>
      </c>
      <c r="B38" t="s">
        <v>170</v>
      </c>
      <c r="C38" s="38">
        <v>12</v>
      </c>
      <c r="E38" t="s">
        <v>140</v>
      </c>
    </row>
    <row r="39" spans="1:5" x14ac:dyDescent="0.2">
      <c r="A39" t="s">
        <v>167</v>
      </c>
      <c r="B39" t="s">
        <v>181</v>
      </c>
      <c r="C39" s="38">
        <v>12</v>
      </c>
      <c r="E39" t="s">
        <v>141</v>
      </c>
    </row>
    <row r="40" spans="1:5" x14ac:dyDescent="0.2">
      <c r="A40" t="s">
        <v>167</v>
      </c>
      <c r="B40" t="s">
        <v>171</v>
      </c>
      <c r="C40" s="38">
        <v>12</v>
      </c>
      <c r="E40" t="s">
        <v>142</v>
      </c>
    </row>
    <row r="41" spans="1:5" x14ac:dyDescent="0.2">
      <c r="A41" t="s">
        <v>167</v>
      </c>
      <c r="B41" t="s">
        <v>172</v>
      </c>
      <c r="C41" s="38">
        <v>12</v>
      </c>
      <c r="E41" t="s">
        <v>143</v>
      </c>
    </row>
    <row r="42" spans="1:5" x14ac:dyDescent="0.2">
      <c r="E42" t="s">
        <v>144</v>
      </c>
    </row>
    <row r="43" spans="1:5" ht="20" x14ac:dyDescent="0.25">
      <c r="A43" s="99" t="s">
        <v>113</v>
      </c>
      <c r="B43" s="99"/>
      <c r="C43" s="99"/>
      <c r="E43" t="s">
        <v>145</v>
      </c>
    </row>
    <row r="44" spans="1:5" x14ac:dyDescent="0.2">
      <c r="A44" t="s">
        <v>13</v>
      </c>
      <c r="B44" t="s">
        <v>12</v>
      </c>
      <c r="C44" t="s">
        <v>39</v>
      </c>
      <c r="E44" t="s">
        <v>146</v>
      </c>
    </row>
    <row r="45" spans="1:5" x14ac:dyDescent="0.2">
      <c r="A45" t="s">
        <v>38</v>
      </c>
      <c r="B45" t="s">
        <v>112</v>
      </c>
      <c r="C45" s="38">
        <v>35</v>
      </c>
      <c r="E45" t="s">
        <v>126</v>
      </c>
    </row>
    <row r="46" spans="1:5" x14ac:dyDescent="0.2">
      <c r="A46" t="s">
        <v>38</v>
      </c>
      <c r="B46" t="s">
        <v>111</v>
      </c>
      <c r="C46" s="38">
        <v>45</v>
      </c>
      <c r="E46" t="s">
        <v>147</v>
      </c>
    </row>
    <row r="47" spans="1:5" x14ac:dyDescent="0.2">
      <c r="A47" t="s">
        <v>35</v>
      </c>
      <c r="B47" t="s">
        <v>98</v>
      </c>
      <c r="C47" s="38">
        <v>35</v>
      </c>
      <c r="E47" t="s">
        <v>148</v>
      </c>
    </row>
    <row r="48" spans="1:5" x14ac:dyDescent="0.2">
      <c r="A48" t="s">
        <v>35</v>
      </c>
      <c r="B48" t="s">
        <v>122</v>
      </c>
      <c r="C48" s="38">
        <v>30</v>
      </c>
      <c r="E48" t="s">
        <v>149</v>
      </c>
    </row>
    <row r="49" spans="1:5" x14ac:dyDescent="0.2">
      <c r="A49" t="s">
        <v>35</v>
      </c>
      <c r="B49" t="s">
        <v>123</v>
      </c>
      <c r="C49" s="38">
        <v>30</v>
      </c>
      <c r="E49" t="s">
        <v>127</v>
      </c>
    </row>
    <row r="50" spans="1:5" x14ac:dyDescent="0.2">
      <c r="A50" t="s">
        <v>35</v>
      </c>
      <c r="B50" t="s">
        <v>124</v>
      </c>
      <c r="C50" s="38">
        <v>30</v>
      </c>
      <c r="E50" t="s">
        <v>128</v>
      </c>
    </row>
    <row r="51" spans="1:5" x14ac:dyDescent="0.2">
      <c r="A51" t="s">
        <v>35</v>
      </c>
      <c r="B51" t="s">
        <v>125</v>
      </c>
      <c r="C51" s="38">
        <v>30</v>
      </c>
      <c r="E51" t="s">
        <v>129</v>
      </c>
    </row>
    <row r="52" spans="1:5" x14ac:dyDescent="0.2">
      <c r="A52" t="s">
        <v>35</v>
      </c>
      <c r="B52" t="s">
        <v>162</v>
      </c>
      <c r="C52" s="38">
        <v>35</v>
      </c>
      <c r="E52" t="s">
        <v>130</v>
      </c>
    </row>
    <row r="53" spans="1:5" x14ac:dyDescent="0.2">
      <c r="A53" t="s">
        <v>35</v>
      </c>
      <c r="B53" t="s">
        <v>161</v>
      </c>
      <c r="C53" s="38">
        <v>35</v>
      </c>
      <c r="E53" t="s">
        <v>131</v>
      </c>
    </row>
    <row r="54" spans="1:5" x14ac:dyDescent="0.2">
      <c r="A54" t="s">
        <v>35</v>
      </c>
      <c r="B54" t="s">
        <v>97</v>
      </c>
      <c r="C54" s="38">
        <v>30</v>
      </c>
      <c r="E54" t="s">
        <v>132</v>
      </c>
    </row>
    <row r="55" spans="1:5" x14ac:dyDescent="0.2">
      <c r="A55" t="s">
        <v>36</v>
      </c>
      <c r="B55" t="s">
        <v>48</v>
      </c>
      <c r="C55" s="38">
        <v>55</v>
      </c>
      <c r="E55" t="s">
        <v>133</v>
      </c>
    </row>
    <row r="56" spans="1:5" x14ac:dyDescent="0.2">
      <c r="A56" t="s">
        <v>17</v>
      </c>
      <c r="B56" t="s">
        <v>53</v>
      </c>
      <c r="C56" s="38">
        <v>30</v>
      </c>
      <c r="E56" t="s">
        <v>135</v>
      </c>
    </row>
    <row r="57" spans="1:5" x14ac:dyDescent="0.2">
      <c r="A57" t="s">
        <v>66</v>
      </c>
      <c r="B57" t="s">
        <v>52</v>
      </c>
      <c r="C57" s="38">
        <v>14</v>
      </c>
      <c r="E57" t="s">
        <v>134</v>
      </c>
    </row>
    <row r="58" spans="1:5" x14ac:dyDescent="0.2">
      <c r="A58" t="s">
        <v>155</v>
      </c>
      <c r="B58" t="s">
        <v>192</v>
      </c>
      <c r="C58">
        <v>10</v>
      </c>
      <c r="E58" t="s">
        <v>136</v>
      </c>
    </row>
    <row r="59" spans="1:5" x14ac:dyDescent="0.2">
      <c r="A59" t="s">
        <v>155</v>
      </c>
      <c r="B59" t="s">
        <v>193</v>
      </c>
      <c r="C59">
        <v>10</v>
      </c>
      <c r="E59" t="s">
        <v>93</v>
      </c>
    </row>
    <row r="60" spans="1:5" x14ac:dyDescent="0.2">
      <c r="A60" t="s">
        <v>155</v>
      </c>
      <c r="B60" t="s">
        <v>194</v>
      </c>
      <c r="C60">
        <v>10</v>
      </c>
      <c r="E60" t="s">
        <v>137</v>
      </c>
    </row>
    <row r="61" spans="1:5" x14ac:dyDescent="0.2">
      <c r="A61" t="s">
        <v>155</v>
      </c>
      <c r="B61" t="s">
        <v>195</v>
      </c>
      <c r="C61">
        <v>30</v>
      </c>
      <c r="E61" t="s">
        <v>94</v>
      </c>
    </row>
    <row r="62" spans="1:5" x14ac:dyDescent="0.2">
      <c r="A62" t="s">
        <v>155</v>
      </c>
      <c r="B62" t="s">
        <v>190</v>
      </c>
      <c r="C62">
        <v>10</v>
      </c>
    </row>
    <row r="63" spans="1:5" x14ac:dyDescent="0.2">
      <c r="A63" t="s">
        <v>155</v>
      </c>
      <c r="B63" t="s">
        <v>189</v>
      </c>
      <c r="C63">
        <v>10</v>
      </c>
    </row>
    <row r="64" spans="1:5" x14ac:dyDescent="0.2">
      <c r="A64" t="s">
        <v>34</v>
      </c>
      <c r="B64" t="s">
        <v>196</v>
      </c>
      <c r="C64" s="38">
        <v>10</v>
      </c>
    </row>
    <row r="65" spans="1:3" x14ac:dyDescent="0.2">
      <c r="A65" t="s">
        <v>34</v>
      </c>
      <c r="B65" t="s">
        <v>197</v>
      </c>
      <c r="C65" s="38">
        <v>10</v>
      </c>
    </row>
    <row r="66" spans="1:3" x14ac:dyDescent="0.2">
      <c r="A66" t="s">
        <v>34</v>
      </c>
      <c r="B66" t="s">
        <v>199</v>
      </c>
      <c r="C66" s="38">
        <v>10</v>
      </c>
    </row>
    <row r="67" spans="1:3" x14ac:dyDescent="0.2">
      <c r="A67" t="s">
        <v>34</v>
      </c>
      <c r="B67" t="s">
        <v>198</v>
      </c>
      <c r="C67" s="38">
        <v>30</v>
      </c>
    </row>
    <row r="68" spans="1:3" x14ac:dyDescent="0.2">
      <c r="A68" t="s">
        <v>34</v>
      </c>
      <c r="B68" t="s">
        <v>191</v>
      </c>
      <c r="C68" s="38">
        <v>10</v>
      </c>
    </row>
    <row r="69" spans="1:3" x14ac:dyDescent="0.2">
      <c r="A69" t="s">
        <v>167</v>
      </c>
      <c r="B69" t="s">
        <v>168</v>
      </c>
      <c r="C69" s="38">
        <v>12</v>
      </c>
    </row>
    <row r="70" spans="1:3" x14ac:dyDescent="0.2">
      <c r="A70" t="s">
        <v>167</v>
      </c>
      <c r="B70" t="s">
        <v>169</v>
      </c>
      <c r="C70" s="38">
        <v>12</v>
      </c>
    </row>
    <row r="71" spans="1:3" x14ac:dyDescent="0.2">
      <c r="A71" t="s">
        <v>167</v>
      </c>
      <c r="B71" t="s">
        <v>170</v>
      </c>
      <c r="C71" s="38">
        <v>12</v>
      </c>
    </row>
    <row r="72" spans="1:3" x14ac:dyDescent="0.2">
      <c r="A72" t="s">
        <v>167</v>
      </c>
      <c r="B72" t="s">
        <v>181</v>
      </c>
      <c r="C72" s="38">
        <v>12</v>
      </c>
    </row>
    <row r="73" spans="1:3" x14ac:dyDescent="0.2">
      <c r="A73" t="s">
        <v>167</v>
      </c>
      <c r="B73" t="s">
        <v>171</v>
      </c>
      <c r="C73" s="38">
        <v>12</v>
      </c>
    </row>
    <row r="74" spans="1:3" x14ac:dyDescent="0.2">
      <c r="A74" t="s">
        <v>167</v>
      </c>
      <c r="B74" t="s">
        <v>172</v>
      </c>
      <c r="C74" s="38">
        <v>12</v>
      </c>
    </row>
    <row r="76" spans="1:3" ht="20" x14ac:dyDescent="0.25">
      <c r="A76" s="99" t="s">
        <v>47</v>
      </c>
      <c r="B76" s="99"/>
      <c r="C76" s="99"/>
    </row>
    <row r="77" spans="1:3" x14ac:dyDescent="0.2">
      <c r="A77" t="s">
        <v>13</v>
      </c>
      <c r="B77" t="s">
        <v>12</v>
      </c>
      <c r="C77" t="s">
        <v>39</v>
      </c>
    </row>
    <row r="78" spans="1:3" x14ac:dyDescent="0.2">
      <c r="A78" t="s">
        <v>17</v>
      </c>
      <c r="B78" t="s">
        <v>26</v>
      </c>
      <c r="C78">
        <v>6</v>
      </c>
    </row>
    <row r="79" spans="1:3" x14ac:dyDescent="0.2">
      <c r="A79" t="s">
        <v>17</v>
      </c>
      <c r="B79" t="s">
        <v>16</v>
      </c>
      <c r="C79">
        <v>6</v>
      </c>
    </row>
    <row r="80" spans="1:3" x14ac:dyDescent="0.2">
      <c r="A80" t="s">
        <v>17</v>
      </c>
      <c r="B80" t="s">
        <v>27</v>
      </c>
      <c r="C80">
        <v>6</v>
      </c>
    </row>
    <row r="81" spans="1:3" x14ac:dyDescent="0.2">
      <c r="A81" t="s">
        <v>15</v>
      </c>
      <c r="B81" t="s">
        <v>19</v>
      </c>
      <c r="C81">
        <v>6</v>
      </c>
    </row>
    <row r="82" spans="1:3" x14ac:dyDescent="0.2">
      <c r="A82" t="s">
        <v>15</v>
      </c>
      <c r="B82" t="s">
        <v>24</v>
      </c>
      <c r="C82">
        <v>6</v>
      </c>
    </row>
    <row r="83" spans="1:3" x14ac:dyDescent="0.2">
      <c r="A83" t="s">
        <v>15</v>
      </c>
      <c r="B83" t="s">
        <v>18</v>
      </c>
      <c r="C83">
        <v>6</v>
      </c>
    </row>
    <row r="84" spans="1:3" x14ac:dyDescent="0.2">
      <c r="A84" t="s">
        <v>15</v>
      </c>
      <c r="B84" t="s">
        <v>23</v>
      </c>
      <c r="C84">
        <v>6</v>
      </c>
    </row>
    <row r="85" spans="1:3" x14ac:dyDescent="0.2">
      <c r="A85" t="s">
        <v>15</v>
      </c>
      <c r="B85" t="s">
        <v>164</v>
      </c>
      <c r="C85">
        <v>6</v>
      </c>
    </row>
    <row r="86" spans="1:3" x14ac:dyDescent="0.2">
      <c r="A86" t="s">
        <v>15</v>
      </c>
      <c r="B86" t="s">
        <v>22</v>
      </c>
      <c r="C86">
        <v>6</v>
      </c>
    </row>
    <row r="87" spans="1:3" x14ac:dyDescent="0.2">
      <c r="A87" t="s">
        <v>15</v>
      </c>
      <c r="B87" t="s">
        <v>20</v>
      </c>
      <c r="C87">
        <v>6</v>
      </c>
    </row>
    <row r="88" spans="1:3" x14ac:dyDescent="0.2">
      <c r="A88" t="s">
        <v>15</v>
      </c>
      <c r="B88" t="s">
        <v>14</v>
      </c>
      <c r="C88">
        <v>6</v>
      </c>
    </row>
    <row r="89" spans="1:3" x14ac:dyDescent="0.2">
      <c r="A89" t="s">
        <v>15</v>
      </c>
      <c r="B89" t="s">
        <v>21</v>
      </c>
      <c r="C89">
        <v>6</v>
      </c>
    </row>
    <row r="91" spans="1:3" ht="20" x14ac:dyDescent="0.25">
      <c r="A91" s="100" t="s">
        <v>114</v>
      </c>
      <c r="B91" s="101"/>
      <c r="C91" s="102"/>
    </row>
    <row r="92" spans="1:3" x14ac:dyDescent="0.2">
      <c r="A92" s="31" t="s">
        <v>13</v>
      </c>
      <c r="B92" t="s">
        <v>12</v>
      </c>
      <c r="C92" s="32" t="s">
        <v>39</v>
      </c>
    </row>
    <row r="93" spans="1:3" x14ac:dyDescent="0.2">
      <c r="A93" t="s">
        <v>38</v>
      </c>
      <c r="B93" t="s">
        <v>112</v>
      </c>
      <c r="C93" s="38">
        <v>35</v>
      </c>
    </row>
    <row r="94" spans="1:3" x14ac:dyDescent="0.2">
      <c r="A94" t="s">
        <v>38</v>
      </c>
      <c r="B94" t="s">
        <v>111</v>
      </c>
      <c r="C94" s="38">
        <v>45</v>
      </c>
    </row>
    <row r="95" spans="1:3" x14ac:dyDescent="0.2">
      <c r="A95" t="s">
        <v>38</v>
      </c>
      <c r="B95" t="s">
        <v>110</v>
      </c>
      <c r="C95" s="38" t="str">
        <f>IF('Products &amp; Custom Assortments'!H41&lt;50,"N/A",'Products &amp; Custom Assortments'!H41)</f>
        <v>N/A</v>
      </c>
    </row>
    <row r="96" spans="1:3" x14ac:dyDescent="0.2">
      <c r="A96" t="s">
        <v>35</v>
      </c>
      <c r="B96" t="s">
        <v>95</v>
      </c>
      <c r="C96" s="38">
        <v>35</v>
      </c>
    </row>
    <row r="97" spans="1:3" x14ac:dyDescent="0.2">
      <c r="A97" t="s">
        <v>35</v>
      </c>
      <c r="B97" t="s">
        <v>122</v>
      </c>
      <c r="C97" s="38">
        <v>30</v>
      </c>
    </row>
    <row r="98" spans="1:3" x14ac:dyDescent="0.2">
      <c r="A98" t="s">
        <v>35</v>
      </c>
      <c r="B98" t="s">
        <v>123</v>
      </c>
      <c r="C98" s="38">
        <v>30</v>
      </c>
    </row>
    <row r="99" spans="1:3" x14ac:dyDescent="0.2">
      <c r="A99" t="s">
        <v>35</v>
      </c>
      <c r="B99" t="s">
        <v>124</v>
      </c>
      <c r="C99" s="38">
        <v>30</v>
      </c>
    </row>
    <row r="100" spans="1:3" x14ac:dyDescent="0.2">
      <c r="A100" t="s">
        <v>35</v>
      </c>
      <c r="B100" t="s">
        <v>125</v>
      </c>
      <c r="C100" s="38">
        <v>30</v>
      </c>
    </row>
    <row r="101" spans="1:3" x14ac:dyDescent="0.2">
      <c r="A101" t="s">
        <v>35</v>
      </c>
      <c r="B101" t="s">
        <v>162</v>
      </c>
      <c r="C101" s="38">
        <v>35</v>
      </c>
    </row>
    <row r="102" spans="1:3" x14ac:dyDescent="0.2">
      <c r="A102" t="s">
        <v>35</v>
      </c>
      <c r="B102" t="s">
        <v>161</v>
      </c>
      <c r="C102" s="38">
        <v>35</v>
      </c>
    </row>
    <row r="103" spans="1:3" x14ac:dyDescent="0.2">
      <c r="A103" t="s">
        <v>35</v>
      </c>
      <c r="B103" t="s">
        <v>97</v>
      </c>
      <c r="C103" s="38">
        <v>30</v>
      </c>
    </row>
    <row r="104" spans="1:3" x14ac:dyDescent="0.2">
      <c r="A104" t="s">
        <v>36</v>
      </c>
      <c r="B104" t="s">
        <v>48</v>
      </c>
      <c r="C104" s="38">
        <v>55</v>
      </c>
    </row>
    <row r="105" spans="1:3" x14ac:dyDescent="0.2">
      <c r="A105" t="s">
        <v>17</v>
      </c>
      <c r="B105" t="s">
        <v>53</v>
      </c>
      <c r="C105" s="38">
        <v>30</v>
      </c>
    </row>
    <row r="106" spans="1:3" x14ac:dyDescent="0.2">
      <c r="A106" t="s">
        <v>66</v>
      </c>
      <c r="B106" t="s">
        <v>52</v>
      </c>
      <c r="C106" s="38">
        <v>14</v>
      </c>
    </row>
    <row r="107" spans="1:3" x14ac:dyDescent="0.2">
      <c r="A107" t="s">
        <v>155</v>
      </c>
      <c r="B107" t="s">
        <v>192</v>
      </c>
      <c r="C107">
        <v>10</v>
      </c>
    </row>
    <row r="108" spans="1:3" x14ac:dyDescent="0.2">
      <c r="A108" t="s">
        <v>155</v>
      </c>
      <c r="B108" t="s">
        <v>193</v>
      </c>
      <c r="C108">
        <v>10</v>
      </c>
    </row>
    <row r="109" spans="1:3" x14ac:dyDescent="0.2">
      <c r="A109" t="s">
        <v>155</v>
      </c>
      <c r="B109" t="s">
        <v>194</v>
      </c>
      <c r="C109">
        <v>10</v>
      </c>
    </row>
    <row r="110" spans="1:3" x14ac:dyDescent="0.2">
      <c r="A110" t="s">
        <v>155</v>
      </c>
      <c r="B110" t="s">
        <v>195</v>
      </c>
      <c r="C110">
        <v>30</v>
      </c>
    </row>
    <row r="111" spans="1:3" x14ac:dyDescent="0.2">
      <c r="A111" t="s">
        <v>155</v>
      </c>
      <c r="B111" t="s">
        <v>190</v>
      </c>
      <c r="C111">
        <v>10</v>
      </c>
    </row>
    <row r="112" spans="1:3" x14ac:dyDescent="0.2">
      <c r="A112" t="s">
        <v>155</v>
      </c>
      <c r="B112" t="s">
        <v>189</v>
      </c>
      <c r="C112">
        <v>10</v>
      </c>
    </row>
    <row r="113" spans="1:3" x14ac:dyDescent="0.2">
      <c r="A113" t="s">
        <v>34</v>
      </c>
      <c r="B113" t="s">
        <v>196</v>
      </c>
      <c r="C113" s="38">
        <v>10</v>
      </c>
    </row>
    <row r="114" spans="1:3" x14ac:dyDescent="0.2">
      <c r="A114" t="s">
        <v>34</v>
      </c>
      <c r="B114" t="s">
        <v>197</v>
      </c>
      <c r="C114" s="38">
        <v>10</v>
      </c>
    </row>
    <row r="115" spans="1:3" x14ac:dyDescent="0.2">
      <c r="A115" t="s">
        <v>34</v>
      </c>
      <c r="B115" t="s">
        <v>50</v>
      </c>
      <c r="C115" s="38">
        <v>10</v>
      </c>
    </row>
    <row r="116" spans="1:3" x14ac:dyDescent="0.2">
      <c r="A116" t="s">
        <v>34</v>
      </c>
      <c r="B116" t="s">
        <v>198</v>
      </c>
      <c r="C116" s="38">
        <v>30</v>
      </c>
    </row>
    <row r="117" spans="1:3" x14ac:dyDescent="0.2">
      <c r="A117" t="s">
        <v>34</v>
      </c>
      <c r="B117" t="s">
        <v>200</v>
      </c>
      <c r="C117" s="38">
        <v>10</v>
      </c>
    </row>
    <row r="118" spans="1:3" x14ac:dyDescent="0.2">
      <c r="A118" t="s">
        <v>167</v>
      </c>
      <c r="B118" t="s">
        <v>168</v>
      </c>
      <c r="C118" s="38">
        <v>12</v>
      </c>
    </row>
    <row r="119" spans="1:3" x14ac:dyDescent="0.2">
      <c r="A119" t="s">
        <v>167</v>
      </c>
      <c r="B119" t="s">
        <v>169</v>
      </c>
      <c r="C119" s="38">
        <v>12</v>
      </c>
    </row>
    <row r="120" spans="1:3" x14ac:dyDescent="0.2">
      <c r="A120" t="s">
        <v>167</v>
      </c>
      <c r="B120" t="s">
        <v>170</v>
      </c>
      <c r="C120" s="38">
        <v>12</v>
      </c>
    </row>
    <row r="121" spans="1:3" x14ac:dyDescent="0.2">
      <c r="A121" t="s">
        <v>167</v>
      </c>
      <c r="B121" t="s">
        <v>181</v>
      </c>
      <c r="C121" s="38">
        <v>12</v>
      </c>
    </row>
    <row r="122" spans="1:3" x14ac:dyDescent="0.2">
      <c r="A122" t="s">
        <v>167</v>
      </c>
      <c r="B122" t="s">
        <v>171</v>
      </c>
      <c r="C122" s="38">
        <v>12</v>
      </c>
    </row>
    <row r="123" spans="1:3" x14ac:dyDescent="0.2">
      <c r="A123" t="s">
        <v>167</v>
      </c>
      <c r="B123" t="s">
        <v>172</v>
      </c>
      <c r="C123" s="38">
        <v>12</v>
      </c>
    </row>
  </sheetData>
  <mergeCells count="4">
    <mergeCell ref="A1:C1"/>
    <mergeCell ref="A76:C76"/>
    <mergeCell ref="A43:C43"/>
    <mergeCell ref="A91:C91"/>
  </mergeCells>
  <phoneticPr fontId="5" type="noConversion"/>
  <pageMargins left="0.7" right="0.7" top="0.75" bottom="0.75" header="0.3" footer="0.3"/>
  <tableParts count="6">
    <tablePart r:id="rId1"/>
    <tablePart r:id="rId2"/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Products &amp; Custom Assortments</vt:lpstr>
      <vt:lpstr>Mailing List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Karl Letcher</cp:lastModifiedBy>
  <dcterms:created xsi:type="dcterms:W3CDTF">2019-10-30T18:52:52Z</dcterms:created>
  <dcterms:modified xsi:type="dcterms:W3CDTF">2024-10-31T08:39:29Z</dcterms:modified>
</cp:coreProperties>
</file>